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езерв\Users\Public\ДОГОВОРА\Договора ЕІСУБ фін упр\РІШЕННЯ 2025\Рішення 2025-02-20 сесія ПРОЄКТ\"/>
    </mc:Choice>
  </mc:AlternateContent>
  <xr:revisionPtr revIDLastSave="0" documentId="13_ncr:1_{B0FFBDBE-4502-48D4-8AA3-B004191CC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Titles" localSheetId="0">Аркуш1!$10:$10</definedName>
    <definedName name="_xlnm.Print_Area" localSheetId="0">Аркуш1!$A$1:$J$40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I36" i="1"/>
  <c r="I37" i="1"/>
  <c r="I21" i="1"/>
  <c r="I14" i="1"/>
  <c r="I13" i="1"/>
  <c r="G12" i="1"/>
  <c r="G11" i="1" s="1"/>
  <c r="G18" i="1"/>
  <c r="I18" i="1" s="1"/>
  <c r="I17" i="1" s="1"/>
  <c r="I16" i="1" s="1"/>
  <c r="I12" i="1" l="1"/>
  <c r="I11" i="1" s="1"/>
  <c r="G17" i="1"/>
  <c r="G16" i="1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22" i="1"/>
  <c r="I20" i="1" s="1"/>
  <c r="I19" i="1" l="1"/>
  <c r="G38" i="1"/>
  <c r="I38" i="1" l="1"/>
</calcChain>
</file>

<file path=xl/sharedStrings.xml><?xml version="1.0" encoding="utf-8"?>
<sst xmlns="http://schemas.openxmlformats.org/spreadsheetml/2006/main" count="172" uniqueCount="80">
  <si>
    <t>ОБСЯГИ</t>
  </si>
  <si>
    <t>0458200000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</si>
  <si>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</si>
  <si>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</si>
  <si>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</si>
  <si>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</si>
  <si>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</si>
  <si>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</si>
  <si>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</si>
  <si>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</si>
  <si>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</si>
  <si>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1200000</t>
  </si>
  <si>
    <t/>
  </si>
  <si>
    <t>1210000</t>
  </si>
  <si>
    <t>100</t>
  </si>
  <si>
    <t>УСЬОГО</t>
  </si>
  <si>
    <t>X</t>
  </si>
  <si>
    <t>Додаток 5</t>
  </si>
  <si>
    <t>капітальних вкладень бюджету Новомосковської міської територіальної громади у розрізі інвестиційних проектів</t>
  </si>
  <si>
    <t>0</t>
  </si>
  <si>
    <t>у 2025 році</t>
  </si>
  <si>
    <t>до рішення міської ради</t>
  </si>
  <si>
    <t>Очікуваний рівень готовності проекту на кінець 2025 року, %</t>
  </si>
  <si>
    <t>Обсяг капітальних вкладень місцевого бюджету у 2025 році, гривень</t>
  </si>
  <si>
    <t>Нове будівництво водопровідної мережі по вул. Ігоря Малютіна від вул. Кулебівської до вул. Польової в м. Самар Дніпропетровської області</t>
  </si>
  <si>
    <t>Нове будівництво водопровідної мережі по вул. Польовій від вул. Ігоря Малютіна до вул. Одеської в м. Самар Дніпропетровської області</t>
  </si>
  <si>
    <t>Нове будівництво водопровідної мережі по вул. Одеській від вул. Польової до провул. Київського в м. Самар Дніпропетровської області</t>
  </si>
  <si>
    <t>Нове будівництво водопровідної мережі по вул. Дніпровській в м. Самар Дніпропетровської області</t>
  </si>
  <si>
    <t>Нове будівництво водопровідної мережі по вул. Вишневій, по вул. Територіальної Оборони від вул. Київської до вул. Крайньої в м. Самар Дніпропетровської області</t>
  </si>
  <si>
    <t>Нове будівництво водопровідної мережі по вул. Спаській від вул. Гідності до вул. Чумацької в м. Самар Дніпропетровської області</t>
  </si>
  <si>
    <t>Нове будівництво водопровідної мережі по вул. Чумацькій в районі житлових будинків 22 - 42 в м. Самар Дніпропетровської області</t>
  </si>
  <si>
    <t>Нове будівництво водопровідної мережі по вул. Чумацькій в районі житлових будинків 2 - 22 в м. Самар Дніпропетровської області</t>
  </si>
  <si>
    <t>Нове будівництво водопровідної мережі по вул. Чумацькій в районі житлових будинків 3 - 17 та по пров. Чумацькому в районі житлових будинків 21 - 31 в м. Самар Дніпропетровської області</t>
  </si>
  <si>
    <t>Нове будівництво водопровідної мережі від вул. Гідності до вул. Польової вздовж торгівельної бази «Супер Європа», по  вул. Садовій між провулками Зілізничними, по вул. Басейній в районі житлових будинків 29 – 31 та 38 – 44 в м. Самар Дніпропетровської області</t>
  </si>
  <si>
    <t>Нове будівництво водопровідної мережі по вул. Геннадія Шаповалова від вул. Гідності до вул. В’ячеслава Чорновола в м. Самар Дніпропетровської області</t>
  </si>
  <si>
    <t>Нове будівництво водопровідної мережі по вул. В’ячеслава Чорновола в районі житлових будинків 2 - 10 та 13 - 31, по вул. Вокзальній від вул. Привокзальної до вул. В’ячеслава Чорновола, по вул. Павлоградській в районі житлових будинків 45 - 47 в м. Самар Дніпропетровської області</t>
  </si>
  <si>
    <t>Нове будівництво водопровідної мережі по вул. Вербовій та по вул. В’ячеслава Чорновола в районі житлових будинків 79 - 83 в м. Самар Дніпропетровської області</t>
  </si>
  <si>
    <t>Нове будівництво водопровідної мережі по вул. Харківській, по вул. Центральній в районі житлових будинків 18 - 20, 23 - 43, 81, по вул. Маріупольській в районі житлових будинків 34 - 38 в м. Самар Дніпропетровської області</t>
  </si>
  <si>
    <t>Міський голова</t>
  </si>
  <si>
    <t>Сергій РЄЗНІК</t>
  </si>
  <si>
    <t>1216091</t>
  </si>
  <si>
    <t>6091</t>
  </si>
  <si>
    <t>0640</t>
  </si>
  <si>
    <t>Будівництво1 об`єктів житлово-комунального господарства</t>
  </si>
  <si>
    <t>0600000</t>
  </si>
  <si>
    <t>0610000</t>
  </si>
  <si>
    <t>від __.02.2025 р. № ___________</t>
  </si>
  <si>
    <t>Управлiння освiти Самарівської мiської ради</t>
  </si>
  <si>
    <t>Управлiння житлово-комунального господарства та капiтального будiвництва Самарівської мiської ради</t>
  </si>
  <si>
    <t>Будівництво освітніх установ та закладів</t>
  </si>
  <si>
    <t>"Нове будівництво підземного модульного укриття заводського виготовлення до 50 осіб з гідроізоляцією та встановленням допоміжних модулей заводського виготовлення" в Гімназії № 12, 13, 3"</t>
  </si>
  <si>
    <t>0200000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</si>
  <si>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</si>
  <si>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</si>
  <si>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</si>
  <si>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</si>
  <si>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</si>
  <si>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Виконавчий комiтет Самарівської мiської ради</t>
  </si>
  <si>
    <t>Придбання принтеру-ксероксу формату А3</t>
  </si>
  <si>
    <t>0212010</t>
  </si>
  <si>
    <t>2010</t>
  </si>
  <si>
    <t>0731</t>
  </si>
  <si>
    <t>Багатопрофільна стаціонарна медична допомога населенню</t>
  </si>
  <si>
    <t>Придбання джерела безперебійного живлення для комп"ютерного тамографу</t>
  </si>
  <si>
    <t>0212170</t>
  </si>
  <si>
    <t>0611300</t>
  </si>
  <si>
    <t>2024-2025</t>
  </si>
  <si>
    <t>Реконструкція нежитлової будівлі КНП "Новомосковська ЦМЛ" НМР за адресою вул.Сучкова, 40</t>
  </si>
  <si>
    <t>Будівництво закладів охорони здоров"я</t>
  </si>
  <si>
    <t>1216030</t>
  </si>
  <si>
    <t>6030</t>
  </si>
  <si>
    <t>0620</t>
  </si>
  <si>
    <t>Організація благоустрою населених пунктів</t>
  </si>
  <si>
    <t>Поліпшення матеріально-технічної бази у сфері благоустрою (придбання зупинок громадського транспорту)</t>
  </si>
  <si>
    <t>Нове будівництво кладовища в районі вул.Заводська, м.Самар (розроблення ПКД)</t>
  </si>
  <si>
    <t>Будівництво інших об"єктів комунальної власності</t>
  </si>
  <si>
    <t>Нове будівництво соціального житла в м.Самар (виготовлення ПКД та проходження експертизи)</t>
  </si>
  <si>
    <t>0763</t>
  </si>
  <si>
    <t>0990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</si>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</sst>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;\-#,##0;#,&quot;-&quot;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0" xfId="0"/>
    <xf numFmtId="0" fontId="9" fillId="0" borderId="0" xfId="0" applyFont="1"/>
    <xf numFmtId="0" fontId="10" fillId="0" borderId="0" xfId="0" applyFont="1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166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topLeftCell="A22" zoomScale="80" zoomScaleNormal="100" zoomScaleSheetLayoutView="80" workbookViewId="0">
      <selection activeCell="G20" sqref="G20"/>
    </sheetView>
  </sheetViews>
  <sheetFormatPr defaultRowHeight="12.75" x14ac:dyDescent="0.2"/>
  <cols>
    <col min="1" max="1" width="12.85546875" customWidth="1"/>
    <col min="2" max="2" width="15.5703125" customWidth="1"/>
    <col min="3" max="3" width="12.28515625" customWidth="1"/>
    <col min="4" max="4" width="50.5703125" customWidth="1"/>
    <col min="5" max="5" width="91.42578125" customWidth="1"/>
    <col min="6" max="10" width="13.7109375" customWidth="1"/>
  </cols>
  <sheetData>
    <row r="1" spans="1:10" ht="15.75" x14ac:dyDescent="0.2">
      <c r="G1" s="5" t="s">
        <v>17</v>
      </c>
    </row>
    <row r="2" spans="1:10" ht="15.75" x14ac:dyDescent="0.25">
      <c r="G2" s="6" t="s">
        <v>21</v>
      </c>
    </row>
    <row r="3" spans="1:10" ht="15.75" x14ac:dyDescent="0.25">
      <c r="G3" s="6" t="s">
        <v>46</v>
      </c>
    </row>
    <row r="4" spans="1:10" ht="15.75" x14ac:dyDescent="0.2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5.75" x14ac:dyDescent="0.2">
      <c r="A5" s="45" t="s">
        <v>18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5.75" x14ac:dyDescent="0.2">
      <c r="A6" s="45" t="s">
        <v>20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x14ac:dyDescent="0.2">
      <c r="A7" s="1" t="s">
        <v>1</v>
      </c>
    </row>
    <row r="8" spans="1:10" x14ac:dyDescent="0.2">
      <c r="A8" t="s">
        <v>2</v>
      </c>
      <c r="J8" s="2"/>
    </row>
    <row r="9" spans="1:10" ht="71.25" customHeight="1" x14ac:dyDescent="0.2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23</v>
      </c>
      <c r="J9" s="3" t="s">
        <v>22</v>
      </c>
    </row>
    <row r="10" spans="1:10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s="8" customFormat="1" ht="21" customHeight="1" x14ac:dyDescent="0.2">
      <c r="A11" s="14" t="s">
        <v>51</v>
      </c>
      <c r="B11" s="14" t="s">
        <v>12</v>
      </c>
      <c r="C11" s="14" t="s">
        <v>12</v>
      </c>
      <c r="D11" s="15" t="s">
        <v>57</v>
      </c>
      <c r="E11" s="16"/>
      <c r="F11" s="14"/>
      <c r="G11" s="28">
        <f>+G12</f>
        <v>5133639</v>
      </c>
      <c r="H11" s="17"/>
      <c r="I11" s="28">
        <f>+I12</f>
        <v>5133639</v>
      </c>
      <c r="J11" s="31"/>
    </row>
    <row r="12" spans="1:10" s="8" customFormat="1" ht="21" customHeight="1" x14ac:dyDescent="0.2">
      <c r="A12" s="14" t="s">
        <v>52</v>
      </c>
      <c r="B12" s="14" t="s">
        <v>12</v>
      </c>
      <c r="C12" s="14" t="s">
        <v>12</v>
      </c>
      <c r="D12" s="15" t="s">
        <v>57</v>
      </c>
      <c r="E12" s="16"/>
      <c r="F12" s="14"/>
      <c r="G12" s="28">
        <f>SUM(G13:G15)</f>
        <v>5133639</v>
      </c>
      <c r="H12" s="17"/>
      <c r="I12" s="28">
        <f>SUM(I13:I15)</f>
        <v>5133639</v>
      </c>
      <c r="J12" s="31"/>
    </row>
    <row r="13" spans="1:10" s="8" customFormat="1" ht="54.75" customHeight="1" x14ac:dyDescent="0.2">
      <c r="A13" s="13" t="s">
        <v>53</v>
      </c>
      <c r="B13" s="13" t="s">
        <v>54</v>
      </c>
      <c r="C13" s="13" t="s">
        <v>55</v>
      </c>
      <c r="D13" s="33" t="s">
        <v>56</v>
      </c>
      <c r="E13" s="32" t="s">
        <v>58</v>
      </c>
      <c r="F13" s="13">
        <v>2025</v>
      </c>
      <c r="G13" s="35">
        <v>95200</v>
      </c>
      <c r="H13" s="17">
        <v>0</v>
      </c>
      <c r="I13" s="35">
        <f>+G13</f>
        <v>95200</v>
      </c>
      <c r="J13" s="19" t="s">
        <v>14</v>
      </c>
    </row>
    <row r="14" spans="1:10" s="8" customFormat="1" ht="29.25" customHeight="1" x14ac:dyDescent="0.2">
      <c r="A14" s="13" t="s">
        <v>59</v>
      </c>
      <c r="B14" s="13" t="s">
        <v>60</v>
      </c>
      <c r="C14" s="34" t="s">
        <v>61</v>
      </c>
      <c r="D14" s="18" t="s">
        <v>62</v>
      </c>
      <c r="E14" s="32" t="s">
        <v>63</v>
      </c>
      <c r="F14" s="13">
        <v>2025</v>
      </c>
      <c r="G14" s="35">
        <v>1452000</v>
      </c>
      <c r="H14" s="17">
        <v>0</v>
      </c>
      <c r="I14" s="35">
        <f>+G14</f>
        <v>1452000</v>
      </c>
      <c r="J14" s="19" t="s">
        <v>14</v>
      </c>
    </row>
    <row r="15" spans="1:10" s="8" customFormat="1" x14ac:dyDescent="0.2">
      <c r="A15" s="36" t="s">
        <v>64</v>
      </c>
      <c r="B15" s="13">
        <v>2170</v>
      </c>
      <c r="C15" s="42" t="s">
        <v>77</v>
      </c>
      <c r="D15" s="18" t="s">
        <v>68</v>
      </c>
      <c r="E15" s="32" t="s">
        <v>67</v>
      </c>
      <c r="F15" s="13" t="s">
        <v>66</v>
      </c>
      <c r="G15" s="35">
        <v>3586439</v>
      </c>
      <c r="H15" s="17">
        <v>0</v>
      </c>
      <c r="I15" s="35">
        <v>3586439</v>
      </c>
      <c r="J15" s="19" t="s">
        <v>14</v>
      </c>
    </row>
    <row r="16" spans="1:10" s="8" customFormat="1" ht="20.25" customHeight="1" x14ac:dyDescent="0.2">
      <c r="A16" s="14" t="s">
        <v>44</v>
      </c>
      <c r="B16" s="14" t="s">
        <v>12</v>
      </c>
      <c r="C16" s="14" t="s">
        <v>12</v>
      </c>
      <c r="D16" s="15" t="s">
        <v>47</v>
      </c>
      <c r="E16" s="16"/>
      <c r="F16" s="14"/>
      <c r="G16" s="29">
        <f>+G17</f>
        <v>17218584</v>
      </c>
      <c r="H16" s="17"/>
      <c r="I16" s="29">
        <f>+I17</f>
        <v>17218584</v>
      </c>
      <c r="J16" s="31"/>
    </row>
    <row r="17" spans="1:10" s="8" customFormat="1" ht="20.25" customHeight="1" x14ac:dyDescent="0.2">
      <c r="A17" s="14" t="s">
        <v>45</v>
      </c>
      <c r="B17" s="14" t="s">
        <v>12</v>
      </c>
      <c r="C17" s="14" t="s">
        <v>12</v>
      </c>
      <c r="D17" s="15" t="s">
        <v>47</v>
      </c>
      <c r="E17" s="16"/>
      <c r="F17" s="14"/>
      <c r="G17" s="29">
        <f>SUM(G18)</f>
        <v>17218584</v>
      </c>
      <c r="H17" s="17"/>
      <c r="I17" s="29">
        <f>SUM(I18)</f>
        <v>17218584</v>
      </c>
      <c r="J17" s="31"/>
    </row>
    <row r="18" spans="1:10" s="8" customFormat="1" ht="29.25" customHeight="1" x14ac:dyDescent="0.2">
      <c r="A18" s="36" t="s">
        <v>65</v>
      </c>
      <c r="B18" s="13">
        <v>1300</v>
      </c>
      <c r="C18" s="43" t="s">
        <v>78</v>
      </c>
      <c r="D18" s="18" t="s">
        <v>49</v>
      </c>
      <c r="E18" s="18" t="s">
        <v>50</v>
      </c>
      <c r="F18" s="13">
        <v>2025</v>
      </c>
      <c r="G18" s="30">
        <f>5447368+11454160+317056</f>
        <v>17218584</v>
      </c>
      <c r="H18" s="17">
        <v>0</v>
      </c>
      <c r="I18" s="30">
        <f>+G18</f>
        <v>17218584</v>
      </c>
      <c r="J18" s="32">
        <v>100</v>
      </c>
    </row>
    <row r="19" spans="1:10" ht="27.75" customHeight="1" x14ac:dyDescent="0.2">
      <c r="A19" s="14" t="s">
        <v>11</v>
      </c>
      <c r="B19" s="14" t="s">
        <v>12</v>
      </c>
      <c r="C19" s="14" t="s">
        <v>12</v>
      </c>
      <c r="D19" s="15" t="s">
        <v>48</v>
      </c>
      <c r="E19" s="16"/>
      <c r="F19" s="14" t="s">
        <v>12</v>
      </c>
      <c r="G19" s="17">
        <f>G20</f>
        <v>5409709</v>
      </c>
      <c r="H19" s="17">
        <v>0</v>
      </c>
      <c r="I19" s="17">
        <f>I20</f>
        <v>5409709</v>
      </c>
      <c r="J19" s="17" t="s">
        <v>19</v>
      </c>
    </row>
    <row r="20" spans="1:10" ht="29.25" customHeight="1" x14ac:dyDescent="0.2">
      <c r="A20" s="14" t="s">
        <v>13</v>
      </c>
      <c r="B20" s="14" t="s">
        <v>12</v>
      </c>
      <c r="C20" s="14" t="s">
        <v>12</v>
      </c>
      <c r="D20" s="15" t="s">
        <v>48</v>
      </c>
      <c r="E20" s="16"/>
      <c r="F20" s="14" t="s">
        <v>12</v>
      </c>
      <c r="G20" s="17">
        <f>SUM(G21:G37)</f>
        <v>5409709</v>
      </c>
      <c r="H20" s="17">
        <v>0</v>
      </c>
      <c r="I20" s="17">
        <f>SUM(I21:I37)</f>
        <v>5409709</v>
      </c>
      <c r="J20" s="17" t="s">
        <v>19</v>
      </c>
    </row>
    <row r="21" spans="1:10" s="8" customFormat="1" ht="33" customHeight="1" x14ac:dyDescent="0.2">
      <c r="A21" s="13" t="s">
        <v>69</v>
      </c>
      <c r="B21" s="13" t="s">
        <v>70</v>
      </c>
      <c r="C21" s="13" t="s">
        <v>71</v>
      </c>
      <c r="D21" s="33" t="s">
        <v>72</v>
      </c>
      <c r="E21" s="18" t="s">
        <v>73</v>
      </c>
      <c r="F21" s="37">
        <v>2025</v>
      </c>
      <c r="G21" s="38">
        <v>820500</v>
      </c>
      <c r="H21" s="38"/>
      <c r="I21" s="38">
        <f>+G21</f>
        <v>820500</v>
      </c>
      <c r="J21" s="39">
        <v>100</v>
      </c>
    </row>
    <row r="22" spans="1:10" ht="36.75" customHeight="1" x14ac:dyDescent="0.2">
      <c r="A22" s="25" t="s">
        <v>40</v>
      </c>
      <c r="B22" s="25" t="s">
        <v>41</v>
      </c>
      <c r="C22" s="26" t="s">
        <v>42</v>
      </c>
      <c r="D22" s="27" t="s">
        <v>43</v>
      </c>
      <c r="E22" s="18" t="s">
        <v>24</v>
      </c>
      <c r="F22" s="13">
        <v>2025</v>
      </c>
      <c r="G22" s="19">
        <v>132269</v>
      </c>
      <c r="H22" s="19">
        <v>0</v>
      </c>
      <c r="I22" s="19">
        <f>G22</f>
        <v>132269</v>
      </c>
      <c r="J22" s="39" t="s">
        <v>14</v>
      </c>
    </row>
    <row r="23" spans="1:10" s="7" customFormat="1" ht="32.25" customHeight="1" x14ac:dyDescent="0.3">
      <c r="A23" s="25" t="s">
        <v>40</v>
      </c>
      <c r="B23" s="25" t="s">
        <v>41</v>
      </c>
      <c r="C23" s="26" t="s">
        <v>42</v>
      </c>
      <c r="D23" s="27" t="s">
        <v>43</v>
      </c>
      <c r="E23" s="18" t="s">
        <v>25</v>
      </c>
      <c r="F23" s="13">
        <v>2025</v>
      </c>
      <c r="G23" s="19">
        <v>101393</v>
      </c>
      <c r="H23" s="19">
        <v>0</v>
      </c>
      <c r="I23" s="19">
        <f t="shared" ref="I23:I37" si="0">G23</f>
        <v>101393</v>
      </c>
      <c r="J23" s="19" t="s">
        <v>14</v>
      </c>
    </row>
    <row r="24" spans="1:10" ht="31.5" customHeight="1" x14ac:dyDescent="0.2">
      <c r="A24" s="25" t="s">
        <v>40</v>
      </c>
      <c r="B24" s="25" t="s">
        <v>41</v>
      </c>
      <c r="C24" s="26" t="s">
        <v>42</v>
      </c>
      <c r="D24" s="27" t="s">
        <v>43</v>
      </c>
      <c r="E24" s="18" t="s">
        <v>26</v>
      </c>
      <c r="F24" s="13">
        <v>2025</v>
      </c>
      <c r="G24" s="19">
        <v>121674</v>
      </c>
      <c r="H24" s="19">
        <v>0</v>
      </c>
      <c r="I24" s="19">
        <f t="shared" si="0"/>
        <v>121674</v>
      </c>
      <c r="J24" s="19" t="s">
        <v>14</v>
      </c>
    </row>
    <row r="25" spans="1:10" ht="23.25" customHeight="1" x14ac:dyDescent="0.2">
      <c r="A25" s="25" t="s">
        <v>40</v>
      </c>
      <c r="B25" s="25" t="s">
        <v>41</v>
      </c>
      <c r="C25" s="26" t="s">
        <v>42</v>
      </c>
      <c r="D25" s="27" t="s">
        <v>43</v>
      </c>
      <c r="E25" s="18" t="s">
        <v>27</v>
      </c>
      <c r="F25" s="13">
        <v>2025</v>
      </c>
      <c r="G25" s="19">
        <v>107133</v>
      </c>
      <c r="H25" s="19">
        <v>0</v>
      </c>
      <c r="I25" s="19">
        <f t="shared" si="0"/>
        <v>107133</v>
      </c>
      <c r="J25" s="19" t="s">
        <v>14</v>
      </c>
    </row>
    <row r="26" spans="1:10" ht="35.25" customHeight="1" x14ac:dyDescent="0.2">
      <c r="A26" s="25" t="s">
        <v>40</v>
      </c>
      <c r="B26" s="25" t="s">
        <v>41</v>
      </c>
      <c r="C26" s="26" t="s">
        <v>42</v>
      </c>
      <c r="D26" s="27" t="s">
        <v>43</v>
      </c>
      <c r="E26" s="18" t="s">
        <v>28</v>
      </c>
      <c r="F26" s="13">
        <v>2025</v>
      </c>
      <c r="G26" s="19">
        <v>147698</v>
      </c>
      <c r="H26" s="19">
        <v>0</v>
      </c>
      <c r="I26" s="19">
        <f t="shared" si="0"/>
        <v>147698</v>
      </c>
      <c r="J26" s="19" t="s">
        <v>14</v>
      </c>
    </row>
    <row r="27" spans="1:10" s="8" customFormat="1" ht="31.5" customHeight="1" x14ac:dyDescent="0.2">
      <c r="A27" s="25" t="s">
        <v>40</v>
      </c>
      <c r="B27" s="25" t="s">
        <v>41</v>
      </c>
      <c r="C27" s="26" t="s">
        <v>42</v>
      </c>
      <c r="D27" s="27" t="s">
        <v>43</v>
      </c>
      <c r="E27" s="18" t="s">
        <v>29</v>
      </c>
      <c r="F27" s="13">
        <v>2025</v>
      </c>
      <c r="G27" s="19">
        <v>80803</v>
      </c>
      <c r="H27" s="19">
        <v>0</v>
      </c>
      <c r="I27" s="19">
        <f t="shared" si="0"/>
        <v>80803</v>
      </c>
      <c r="J27" s="19" t="s">
        <v>14</v>
      </c>
    </row>
    <row r="28" spans="1:10" s="8" customFormat="1" ht="35.25" customHeight="1" x14ac:dyDescent="0.2">
      <c r="A28" s="25" t="s">
        <v>40</v>
      </c>
      <c r="B28" s="25" t="s">
        <v>41</v>
      </c>
      <c r="C28" s="26" t="s">
        <v>42</v>
      </c>
      <c r="D28" s="27" t="s">
        <v>43</v>
      </c>
      <c r="E28" s="18" t="s">
        <v>30</v>
      </c>
      <c r="F28" s="13">
        <v>2025</v>
      </c>
      <c r="G28" s="19">
        <v>82643</v>
      </c>
      <c r="H28" s="19">
        <v>0</v>
      </c>
      <c r="I28" s="19">
        <f t="shared" si="0"/>
        <v>82643</v>
      </c>
      <c r="J28" s="19" t="s">
        <v>14</v>
      </c>
    </row>
    <row r="29" spans="1:10" s="8" customFormat="1" ht="30.75" customHeight="1" x14ac:dyDescent="0.2">
      <c r="A29" s="25" t="s">
        <v>40</v>
      </c>
      <c r="B29" s="25" t="s">
        <v>41</v>
      </c>
      <c r="C29" s="26" t="s">
        <v>42</v>
      </c>
      <c r="D29" s="27" t="s">
        <v>43</v>
      </c>
      <c r="E29" s="18" t="s">
        <v>31</v>
      </c>
      <c r="F29" s="13">
        <v>2025</v>
      </c>
      <c r="G29" s="19">
        <v>91674</v>
      </c>
      <c r="H29" s="19">
        <v>0</v>
      </c>
      <c r="I29" s="19">
        <f t="shared" si="0"/>
        <v>91674</v>
      </c>
      <c r="J29" s="19" t="s">
        <v>14</v>
      </c>
    </row>
    <row r="30" spans="1:10" s="8" customFormat="1" ht="37.5" customHeight="1" x14ac:dyDescent="0.2">
      <c r="A30" s="25" t="s">
        <v>40</v>
      </c>
      <c r="B30" s="25" t="s">
        <v>41</v>
      </c>
      <c r="C30" s="26" t="s">
        <v>42</v>
      </c>
      <c r="D30" s="27" t="s">
        <v>43</v>
      </c>
      <c r="E30" s="18" t="s">
        <v>32</v>
      </c>
      <c r="F30" s="13">
        <v>2025</v>
      </c>
      <c r="G30" s="19">
        <v>109570</v>
      </c>
      <c r="H30" s="19">
        <v>0</v>
      </c>
      <c r="I30" s="19">
        <f t="shared" si="0"/>
        <v>109570</v>
      </c>
      <c r="J30" s="19" t="s">
        <v>14</v>
      </c>
    </row>
    <row r="31" spans="1:10" s="8" customFormat="1" ht="45.75" customHeight="1" x14ac:dyDescent="0.2">
      <c r="A31" s="25" t="s">
        <v>40</v>
      </c>
      <c r="B31" s="25" t="s">
        <v>41</v>
      </c>
      <c r="C31" s="26" t="s">
        <v>42</v>
      </c>
      <c r="D31" s="27" t="s">
        <v>43</v>
      </c>
      <c r="E31" s="18" t="s">
        <v>33</v>
      </c>
      <c r="F31" s="13">
        <v>2025</v>
      </c>
      <c r="G31" s="19">
        <v>122269</v>
      </c>
      <c r="H31" s="19">
        <v>0</v>
      </c>
      <c r="I31" s="19">
        <f t="shared" si="0"/>
        <v>122269</v>
      </c>
      <c r="J31" s="19" t="s">
        <v>14</v>
      </c>
    </row>
    <row r="32" spans="1:10" s="8" customFormat="1" ht="32.25" customHeight="1" x14ac:dyDescent="0.2">
      <c r="A32" s="25" t="s">
        <v>40</v>
      </c>
      <c r="B32" s="25" t="s">
        <v>41</v>
      </c>
      <c r="C32" s="26" t="s">
        <v>42</v>
      </c>
      <c r="D32" s="27" t="s">
        <v>43</v>
      </c>
      <c r="E32" s="18" t="s">
        <v>34</v>
      </c>
      <c r="F32" s="13">
        <v>2025</v>
      </c>
      <c r="G32" s="19">
        <v>135494</v>
      </c>
      <c r="H32" s="19">
        <v>0</v>
      </c>
      <c r="I32" s="19">
        <f t="shared" si="0"/>
        <v>135494</v>
      </c>
      <c r="J32" s="19" t="s">
        <v>14</v>
      </c>
    </row>
    <row r="33" spans="1:11" ht="46.5" customHeight="1" x14ac:dyDescent="0.2">
      <c r="A33" s="25" t="s">
        <v>40</v>
      </c>
      <c r="B33" s="25" t="s">
        <v>41</v>
      </c>
      <c r="C33" s="26" t="s">
        <v>42</v>
      </c>
      <c r="D33" s="27" t="s">
        <v>43</v>
      </c>
      <c r="E33" s="18" t="s">
        <v>35</v>
      </c>
      <c r="F33" s="13">
        <v>2025</v>
      </c>
      <c r="G33" s="19">
        <v>118769</v>
      </c>
      <c r="H33" s="19">
        <v>0</v>
      </c>
      <c r="I33" s="19">
        <f t="shared" si="0"/>
        <v>118769</v>
      </c>
      <c r="J33" s="19" t="s">
        <v>14</v>
      </c>
    </row>
    <row r="34" spans="1:11" ht="29.25" customHeight="1" x14ac:dyDescent="0.2">
      <c r="A34" s="25" t="s">
        <v>40</v>
      </c>
      <c r="B34" s="25" t="s">
        <v>41</v>
      </c>
      <c r="C34" s="26" t="s">
        <v>42</v>
      </c>
      <c r="D34" s="27" t="s">
        <v>43</v>
      </c>
      <c r="E34" s="18" t="s">
        <v>36</v>
      </c>
      <c r="F34" s="13">
        <v>2025</v>
      </c>
      <c r="G34" s="19">
        <v>137167</v>
      </c>
      <c r="H34" s="19">
        <v>0</v>
      </c>
      <c r="I34" s="19">
        <f t="shared" si="0"/>
        <v>137167</v>
      </c>
      <c r="J34" s="19" t="s">
        <v>14</v>
      </c>
    </row>
    <row r="35" spans="1:11" ht="42" customHeight="1" x14ac:dyDescent="0.2">
      <c r="A35" s="25" t="s">
        <v>40</v>
      </c>
      <c r="B35" s="25" t="s">
        <v>41</v>
      </c>
      <c r="C35" s="26" t="s">
        <v>42</v>
      </c>
      <c r="D35" s="27" t="s">
        <v>43</v>
      </c>
      <c r="E35" s="18" t="s">
        <v>37</v>
      </c>
      <c r="F35" s="13">
        <v>2025</v>
      </c>
      <c r="G35" s="19">
        <v>105389</v>
      </c>
      <c r="H35" s="19">
        <v>0</v>
      </c>
      <c r="I35" s="19">
        <f t="shared" si="0"/>
        <v>105389</v>
      </c>
      <c r="J35" s="19" t="s">
        <v>14</v>
      </c>
    </row>
    <row r="36" spans="1:11" s="8" customFormat="1" x14ac:dyDescent="0.2">
      <c r="A36" s="25">
        <v>1217330</v>
      </c>
      <c r="B36" s="25">
        <v>7330</v>
      </c>
      <c r="C36" s="44" t="s">
        <v>79</v>
      </c>
      <c r="D36" s="27" t="s">
        <v>75</v>
      </c>
      <c r="E36" s="40" t="s">
        <v>74</v>
      </c>
      <c r="F36" s="37">
        <v>2025</v>
      </c>
      <c r="G36" s="38">
        <v>1497264</v>
      </c>
      <c r="H36" s="38"/>
      <c r="I36" s="38">
        <f>+G36</f>
        <v>1497264</v>
      </c>
      <c r="J36" s="39">
        <v>100</v>
      </c>
    </row>
    <row r="37" spans="1:11" s="8" customFormat="1" ht="23.25" customHeight="1" x14ac:dyDescent="0.2">
      <c r="A37" s="25">
        <v>1217330</v>
      </c>
      <c r="B37" s="25">
        <v>7330</v>
      </c>
      <c r="C37" s="44" t="s">
        <v>79</v>
      </c>
      <c r="D37" s="27" t="s">
        <v>75</v>
      </c>
      <c r="E37" s="18" t="s">
        <v>76</v>
      </c>
      <c r="F37" s="13">
        <v>2025</v>
      </c>
      <c r="G37" s="19">
        <v>1498000</v>
      </c>
      <c r="H37" s="19"/>
      <c r="I37" s="19">
        <f t="shared" si="0"/>
        <v>1498000</v>
      </c>
      <c r="J37" s="41">
        <v>100</v>
      </c>
    </row>
    <row r="38" spans="1:11" x14ac:dyDescent="0.2">
      <c r="A38" s="20" t="s">
        <v>16</v>
      </c>
      <c r="B38" s="20" t="s">
        <v>16</v>
      </c>
      <c r="C38" s="20" t="s">
        <v>16</v>
      </c>
      <c r="D38" s="20" t="s">
        <v>15</v>
      </c>
      <c r="E38" s="20" t="s">
        <v>16</v>
      </c>
      <c r="F38" s="20" t="s">
        <v>16</v>
      </c>
      <c r="G38" s="24">
        <f>+G19+G16+G11</f>
        <v>27761932</v>
      </c>
      <c r="H38" s="21">
        <v>0</v>
      </c>
      <c r="I38" s="24">
        <f>+G38</f>
        <v>27761932</v>
      </c>
      <c r="J38" s="21" t="s">
        <v>16</v>
      </c>
    </row>
    <row r="40" spans="1:11" s="9" customFormat="1" ht="23.25" customHeight="1" x14ac:dyDescent="0.3">
      <c r="B40" s="10"/>
      <c r="C40" s="10"/>
      <c r="D40" s="7" t="s">
        <v>38</v>
      </c>
      <c r="E40" s="12"/>
      <c r="F40" s="22"/>
      <c r="G40" s="7" t="s">
        <v>39</v>
      </c>
      <c r="H40" s="10"/>
      <c r="K40" s="11"/>
    </row>
    <row r="41" spans="1:11" x14ac:dyDescent="0.2">
      <c r="G41" s="8"/>
    </row>
    <row r="43" spans="1:11" x14ac:dyDescent="0.2">
      <c r="G43" s="23"/>
    </row>
  </sheetData>
  <mergeCells count="3">
    <mergeCell ref="A4:J4"/>
    <mergeCell ref="A5:J5"/>
    <mergeCell ref="A6:J6"/>
  </mergeCells>
  <phoneticPr fontId="8" type="noConversion"/>
  <pageMargins left="0.78740157480314965" right="0.78740157480314965" top="1.1811023622047245" bottom="0.59055118110236227" header="0" footer="0"/>
  <pageSetup paperSize="9" scale="54" fitToHeight="3" orientation="landscape" r:id="rId1"/>
  <headerFooter differentFirst="1">
    <oddHeader>&amp;Rпродовження додатку 5</oddHeader>
    <firstHeader xml:space="preserve">&amp;R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2025-02-13T11:39:32Z</cp:lastPrinted>
  <dcterms:created xsi:type="dcterms:W3CDTF">2023-12-01T11:20:54Z</dcterms:created>
  <dcterms:modified xsi:type="dcterms:W3CDTF">2025-02-20T09:19:46Z</dcterms:modified>
</cp:coreProperties>
</file>