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6 сесія 17.12.2021р\Рішення міської ради на сайт\№ 557\"/>
    </mc:Choice>
  </mc:AlternateContent>
  <xr:revisionPtr revIDLastSave="0" documentId="13_ncr:1_{0B9E1605-3787-4391-B641-56710A755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Лист1!$B$11:$I$80</definedName>
    <definedName name="_xlnm.Print_Area" localSheetId="0">Лист1!$D$1:$G$82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51" i="1" l="1"/>
  <c r="G53" i="1" l="1"/>
  <c r="G58" i="1"/>
  <c r="G40" i="1" l="1"/>
  <c r="G38" i="1" s="1"/>
  <c r="G18" i="1" l="1"/>
  <c r="G74" i="1" l="1"/>
  <c r="G75" i="1"/>
  <c r="G77" i="1" l="1"/>
  <c r="G76" i="1"/>
  <c r="G35" i="1" l="1"/>
  <c r="G29" i="1"/>
  <c r="G28" i="1" s="1"/>
  <c r="G65" i="1" l="1"/>
  <c r="G79" i="1" s="1"/>
  <c r="G57" i="1" l="1"/>
  <c r="G56" i="1" s="1"/>
  <c r="G72" i="1" l="1"/>
  <c r="G80" i="1" l="1"/>
  <c r="G78" i="1" s="1"/>
</calcChain>
</file>

<file path=xl/sharedStrings.xml><?xml version="1.0" encoding="utf-8"?>
<sst xmlns="http://schemas.openxmlformats.org/spreadsheetml/2006/main" count="197" uniqueCount="72">
  <si>
    <t>04582000000</t>
  </si>
  <si>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</si>
  <si>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</si>
  <si>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</si>
  <si>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</si>
  <si>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</si>
  <si>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</si>
  <si>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</si>
  <si>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</si>
  <si>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</si>
  <si>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</si>
  <si>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</si>
  <si>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</si>
  <si>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</si>
  <si>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</si>
  <si>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</si>
  <si>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</si>
  <si>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</si>
  <si>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</si>
  <si>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</si>
  <si>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</si>
  <si>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</si>
  <si>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</si>
  <si>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</si>
  <si>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</si>
  <si>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</si>
  <si>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</si>
  <si>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</si>
  <si>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</si>
  <si>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</si>
  <si>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</si>
  <si>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</si>
  <si>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</si>
  <si>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</si>
  <si>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</si>
  <si>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</si>
  <si>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</si>
  <si>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</si>
  <si>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</si>
  <si>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</si>
  <si>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</si>
  <si>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</si>
  <si>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</si>
  <si>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</si>
  <si>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Субвенція з районного бюджету бюджетам територіальних громад на виконання доручень виборців депутатами  районної ради у 2021 році</t>
  </si>
  <si>
    <t xml:space="preserve">Інші субвенції з місцевого бюджету - співфінансування на придбання ноутбуків 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</si>
  <si>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</si>
  <si>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</si>
  <si>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</si>
  <si>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у тому числі:</t>
  </si>
  <si>
    <t>на оснащення кабінетів інклюзивно-ресурсних центрів (видатки розвитку)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</si>
  <si>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</si>
  <si>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</si>
  <si>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</si>
  <si>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</si>
  <si>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</si>
  <si>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</si>
  <si>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</si>
  <si>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41050400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</si>
  <si>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</si>
  <si>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Інші субвенції з місцевого бюджету - для забезпечення надання комплексних соціальних послуг КЗ "Центр соціальної підтримки"Добре вдома"ДОР"</t>
  </si>
  <si>
    <t>Інші субвенції з місцевого бюджету - на співфінансування придбання мультифункціональних спортивних майданчиків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</si>
  <si>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</si>
  <si>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</si>
  <si>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41053700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</si>
  <si>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 - на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</si>
  <si>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>Міжбюджетні трансферти бюджету Новомосковської міської територіальної громади на 2021 рік</t>
  </si>
  <si>
    <t>Субвенція з обласного бюджету місцевим бюджетам на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</t>
  </si>
  <si>
    <t>Секретар міської ради</t>
  </si>
  <si>
    <t>Володимир АРУТЮНОВ</t>
  </si>
  <si>
    <t>до рішення міської ради</t>
  </si>
  <si>
    <t>від 17.12.2021р.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</si>
</sst>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49" fontId="11" fillId="0" borderId="11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49" fontId="11" fillId="0" borderId="19" xfId="0" applyNumberFormat="1" applyFont="1" applyFill="1" applyBorder="1" applyAlignment="1">
      <alignment horizontal="center" vertical="top" wrapText="1"/>
    </xf>
    <xf numFmtId="4" fontId="11" fillId="0" borderId="20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10" fillId="0" borderId="6" xfId="0" applyFont="1" applyFill="1" applyBorder="1" applyAlignment="1">
      <alignment horizontal="center" vertical="top" wrapText="1"/>
    </xf>
    <xf numFmtId="4" fontId="11" fillId="0" borderId="18" xfId="0" applyNumberFormat="1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 applyFill="1"/>
    <xf numFmtId="4" fontId="11" fillId="0" borderId="7" xfId="0" applyNumberFormat="1" applyFont="1" applyFill="1" applyBorder="1" applyAlignment="1">
      <alignment horizontal="center" vertical="top" wrapText="1"/>
    </xf>
    <xf numFmtId="49" fontId="11" fillId="0" borderId="21" xfId="0" applyNumberFormat="1" applyFont="1" applyFill="1" applyBorder="1" applyAlignment="1">
      <alignment horizontal="center" vertical="top" wrapText="1"/>
    </xf>
    <xf numFmtId="4" fontId="12" fillId="0" borderId="2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2" fillId="0" borderId="1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tabSelected="1" view="pageBreakPreview" topLeftCell="B1" zoomScaleNormal="100" zoomScaleSheetLayoutView="100" workbookViewId="0">
      <selection activeCell="G4" sqref="G4"/>
    </sheetView>
  </sheetViews>
  <sheetFormatPr defaultRowHeight="12.75" x14ac:dyDescent="0.2"/>
  <cols>
    <col min="4" max="4" width="18.28515625" customWidth="1"/>
    <col min="5" max="5" width="17.7109375" customWidth="1"/>
    <col min="6" max="6" width="59.28515625" customWidth="1"/>
    <col min="7" max="7" width="37.5703125" style="47" customWidth="1"/>
    <col min="9" max="9" width="11" bestFit="1" customWidth="1"/>
  </cols>
  <sheetData>
    <row r="1" spans="2:9" x14ac:dyDescent="0.2">
      <c r="D1" s="82"/>
      <c r="E1" s="82"/>
      <c r="F1" s="82"/>
      <c r="G1" s="82"/>
    </row>
    <row r="2" spans="2:9" ht="12.75" customHeight="1" x14ac:dyDescent="0.25">
      <c r="G2" s="41" t="s">
        <v>42</v>
      </c>
    </row>
    <row r="3" spans="2:9" ht="15.75" x14ac:dyDescent="0.25">
      <c r="G3" s="1" t="s">
        <v>70</v>
      </c>
    </row>
    <row r="4" spans="2:9" ht="15.75" x14ac:dyDescent="0.25">
      <c r="G4" s="1" t="s">
        <v>71</v>
      </c>
    </row>
    <row r="5" spans="2:9" ht="21.75" customHeight="1" x14ac:dyDescent="0.25">
      <c r="C5" s="83" t="s">
        <v>66</v>
      </c>
      <c r="D5" s="83"/>
      <c r="E5" s="83"/>
      <c r="F5" s="83"/>
      <c r="G5" s="83"/>
      <c r="H5" s="83"/>
      <c r="I5" s="2"/>
    </row>
    <row r="6" spans="2:9" ht="6.75" customHeight="1" x14ac:dyDescent="0.25">
      <c r="B6" s="1"/>
      <c r="C6" s="1"/>
      <c r="E6" s="1"/>
      <c r="G6" s="41"/>
      <c r="H6" s="1"/>
      <c r="I6" s="1"/>
    </row>
    <row r="7" spans="2:9" s="5" customFormat="1" ht="15" x14ac:dyDescent="0.25">
      <c r="B7" s="3"/>
      <c r="C7" s="3"/>
      <c r="D7" s="4" t="s">
        <v>0</v>
      </c>
      <c r="E7" s="3"/>
      <c r="G7" s="42"/>
      <c r="H7" s="3"/>
      <c r="I7" s="3"/>
    </row>
    <row r="8" spans="2:9" s="5" customFormat="1" ht="15" x14ac:dyDescent="0.25">
      <c r="B8" s="3"/>
      <c r="C8" s="3"/>
      <c r="D8" s="6" t="s">
        <v>1</v>
      </c>
      <c r="E8" s="3"/>
      <c r="F8" s="3"/>
      <c r="G8" s="42"/>
      <c r="H8" s="3"/>
      <c r="I8" s="3"/>
    </row>
    <row r="9" spans="2:9" ht="15.75" x14ac:dyDescent="0.25">
      <c r="B9" s="1"/>
      <c r="C9" s="70" t="s">
        <v>18</v>
      </c>
      <c r="D9" s="70"/>
      <c r="E9" s="70"/>
      <c r="F9" s="70"/>
      <c r="G9" s="70"/>
      <c r="H9" s="70"/>
      <c r="I9" s="1"/>
    </row>
    <row r="10" spans="2:9" ht="11.25" customHeight="1" thickBot="1" x14ac:dyDescent="0.3">
      <c r="B10" s="1"/>
      <c r="C10" s="1"/>
      <c r="D10" s="1"/>
      <c r="E10" s="1"/>
      <c r="F10" s="1"/>
      <c r="G10" s="43" t="s">
        <v>41</v>
      </c>
      <c r="H10" s="1"/>
      <c r="I10" s="1"/>
    </row>
    <row r="11" spans="2:9" ht="43.5" customHeight="1" thickBot="1" x14ac:dyDescent="0.3">
      <c r="B11" s="1" t="s">
        <v>16</v>
      </c>
      <c r="C11" s="7"/>
      <c r="D11" s="14" t="s">
        <v>19</v>
      </c>
      <c r="E11" s="74" t="s">
        <v>25</v>
      </c>
      <c r="F11" s="75"/>
      <c r="G11" s="44" t="s">
        <v>3</v>
      </c>
      <c r="H11" s="7"/>
      <c r="I11" s="1"/>
    </row>
    <row r="12" spans="2:9" ht="16.5" thickBot="1" x14ac:dyDescent="0.3">
      <c r="B12" s="1" t="s">
        <v>16</v>
      </c>
      <c r="C12" s="7"/>
      <c r="D12" s="8">
        <v>1</v>
      </c>
      <c r="E12" s="74">
        <v>2</v>
      </c>
      <c r="F12" s="75"/>
      <c r="G12" s="36">
        <v>3</v>
      </c>
      <c r="H12" s="7"/>
      <c r="I12" s="1"/>
    </row>
    <row r="13" spans="2:9" ht="20.25" customHeight="1" thickBot="1" x14ac:dyDescent="0.3">
      <c r="B13" s="1" t="s">
        <v>16</v>
      </c>
      <c r="C13" s="7"/>
      <c r="D13" s="67" t="s">
        <v>20</v>
      </c>
      <c r="E13" s="68"/>
      <c r="F13" s="68"/>
      <c r="G13" s="69"/>
      <c r="H13" s="7"/>
      <c r="I13" s="1"/>
    </row>
    <row r="14" spans="2:9" ht="24" customHeight="1" x14ac:dyDescent="0.25">
      <c r="B14" s="1" t="s">
        <v>16</v>
      </c>
      <c r="C14" s="7"/>
      <c r="D14" s="11">
        <v>41020100</v>
      </c>
      <c r="E14" s="76" t="s">
        <v>22</v>
      </c>
      <c r="F14" s="77"/>
      <c r="G14" s="29">
        <v>36397800</v>
      </c>
      <c r="H14" s="7"/>
      <c r="I14" s="1"/>
    </row>
    <row r="15" spans="2:9" ht="24" customHeight="1" thickBot="1" x14ac:dyDescent="0.3">
      <c r="B15" s="1" t="s">
        <v>16</v>
      </c>
      <c r="C15" s="7"/>
      <c r="D15" s="23" t="s">
        <v>31</v>
      </c>
      <c r="E15" s="78" t="s">
        <v>24</v>
      </c>
      <c r="F15" s="79"/>
      <c r="G15" s="31"/>
      <c r="H15" s="7"/>
      <c r="I15" s="1"/>
    </row>
    <row r="16" spans="2:9" ht="24" customHeight="1" x14ac:dyDescent="0.25">
      <c r="B16" s="1" t="s">
        <v>16</v>
      </c>
      <c r="C16" s="7"/>
      <c r="D16" s="11">
        <v>41033900</v>
      </c>
      <c r="E16" s="76" t="s">
        <v>23</v>
      </c>
      <c r="F16" s="77"/>
      <c r="G16" s="45">
        <v>137030100</v>
      </c>
      <c r="H16" s="7"/>
      <c r="I16" s="1"/>
    </row>
    <row r="17" spans="2:9" ht="24" customHeight="1" thickBot="1" x14ac:dyDescent="0.3">
      <c r="B17" s="1" t="s">
        <v>16</v>
      </c>
      <c r="C17" s="7"/>
      <c r="D17" s="23" t="s">
        <v>31</v>
      </c>
      <c r="E17" s="78" t="s">
        <v>24</v>
      </c>
      <c r="F17" s="79"/>
      <c r="G17" s="31"/>
      <c r="H17" s="7"/>
      <c r="I17" s="1"/>
    </row>
    <row r="18" spans="2:9" ht="139.5" customHeight="1" x14ac:dyDescent="0.25">
      <c r="B18" s="1" t="s">
        <v>16</v>
      </c>
      <c r="C18" s="7"/>
      <c r="D18" s="28" t="s">
        <v>58</v>
      </c>
      <c r="E18" s="57" t="s">
        <v>59</v>
      </c>
      <c r="F18" s="58"/>
      <c r="G18" s="29">
        <f>1860573.12+182460.32</f>
        <v>2043033.4400000002</v>
      </c>
      <c r="H18" s="7"/>
      <c r="I18" s="1"/>
    </row>
    <row r="19" spans="2:9" ht="24" customHeight="1" thickBot="1" x14ac:dyDescent="0.3">
      <c r="B19" s="1" t="s">
        <v>16</v>
      </c>
      <c r="C19" s="7"/>
      <c r="D19" s="30" t="s">
        <v>15</v>
      </c>
      <c r="E19" s="55" t="s">
        <v>13</v>
      </c>
      <c r="F19" s="56"/>
      <c r="G19" s="31"/>
      <c r="H19" s="7"/>
      <c r="I19" s="1"/>
    </row>
    <row r="20" spans="2:9" ht="94.5" customHeight="1" x14ac:dyDescent="0.25">
      <c r="B20" s="1" t="s">
        <v>16</v>
      </c>
      <c r="C20" s="7"/>
      <c r="D20" s="32" t="s">
        <v>62</v>
      </c>
      <c r="E20" s="57" t="s">
        <v>63</v>
      </c>
      <c r="F20" s="58"/>
      <c r="G20" s="33">
        <v>1222664.8</v>
      </c>
      <c r="H20" s="7"/>
      <c r="I20" s="1"/>
    </row>
    <row r="21" spans="2:9" ht="24" customHeight="1" thickBot="1" x14ac:dyDescent="0.3">
      <c r="B21" s="1" t="s">
        <v>16</v>
      </c>
      <c r="C21" s="7"/>
      <c r="D21" s="30" t="s">
        <v>15</v>
      </c>
      <c r="E21" s="55" t="s">
        <v>13</v>
      </c>
      <c r="F21" s="56"/>
      <c r="G21" s="31"/>
      <c r="H21" s="7"/>
      <c r="I21" s="1"/>
    </row>
    <row r="22" spans="2:9" ht="31.5" customHeight="1" x14ac:dyDescent="0.25">
      <c r="B22" s="1" t="s">
        <v>16</v>
      </c>
      <c r="C22" s="7"/>
      <c r="D22" s="28">
        <v>41051000</v>
      </c>
      <c r="E22" s="57" t="s">
        <v>26</v>
      </c>
      <c r="F22" s="58"/>
      <c r="G22" s="29">
        <v>1487720</v>
      </c>
      <c r="H22" s="7"/>
      <c r="I22" s="1"/>
    </row>
    <row r="23" spans="2:9" ht="24" customHeight="1" thickBot="1" x14ac:dyDescent="0.3">
      <c r="B23" s="1" t="s">
        <v>16</v>
      </c>
      <c r="C23" s="7"/>
      <c r="D23" s="30" t="s">
        <v>15</v>
      </c>
      <c r="E23" s="55" t="s">
        <v>13</v>
      </c>
      <c r="F23" s="56"/>
      <c r="G23" s="31"/>
      <c r="H23" s="7"/>
      <c r="I23" s="1"/>
    </row>
    <row r="24" spans="2:9" ht="54.95" customHeight="1" x14ac:dyDescent="0.25">
      <c r="B24" s="1" t="s">
        <v>16</v>
      </c>
      <c r="C24" s="7"/>
      <c r="D24" s="28" t="s">
        <v>27</v>
      </c>
      <c r="E24" s="57" t="s">
        <v>38</v>
      </c>
      <c r="F24" s="58"/>
      <c r="G24" s="29">
        <v>1198824</v>
      </c>
      <c r="H24" s="7"/>
      <c r="I24" s="1"/>
    </row>
    <row r="25" spans="2:9" ht="24" customHeight="1" x14ac:dyDescent="0.25">
      <c r="B25" s="1" t="s">
        <v>16</v>
      </c>
      <c r="C25" s="7"/>
      <c r="D25" s="34"/>
      <c r="E25" s="59" t="s">
        <v>39</v>
      </c>
      <c r="F25" s="60"/>
      <c r="G25" s="25">
        <v>795275</v>
      </c>
      <c r="H25" s="7"/>
      <c r="I25" s="1"/>
    </row>
    <row r="26" spans="2:9" ht="24" customHeight="1" x14ac:dyDescent="0.25">
      <c r="B26" s="1" t="s">
        <v>16</v>
      </c>
      <c r="C26" s="7"/>
      <c r="D26" s="34"/>
      <c r="E26" s="59" t="s">
        <v>40</v>
      </c>
      <c r="F26" s="60"/>
      <c r="G26" s="25">
        <v>403549</v>
      </c>
      <c r="H26" s="7"/>
      <c r="I26" s="1"/>
    </row>
    <row r="27" spans="2:9" ht="24" customHeight="1" thickBot="1" x14ac:dyDescent="0.3">
      <c r="B27" s="1" t="s">
        <v>16</v>
      </c>
      <c r="C27" s="7"/>
      <c r="D27" s="30" t="s">
        <v>15</v>
      </c>
      <c r="E27" s="55" t="s">
        <v>13</v>
      </c>
      <c r="F27" s="56"/>
      <c r="G27" s="31"/>
      <c r="H27" s="7"/>
      <c r="I27" s="1"/>
    </row>
    <row r="28" spans="2:9" ht="48.75" customHeight="1" x14ac:dyDescent="0.25">
      <c r="B28" s="1" t="s">
        <v>16</v>
      </c>
      <c r="C28" s="7"/>
      <c r="D28" s="28" t="s">
        <v>46</v>
      </c>
      <c r="E28" s="57" t="s">
        <v>47</v>
      </c>
      <c r="F28" s="58"/>
      <c r="G28" s="29">
        <f>G29+G33</f>
        <v>1666000</v>
      </c>
      <c r="H28" s="7"/>
      <c r="I28" s="1"/>
    </row>
    <row r="29" spans="2:9" ht="24" customHeight="1" x14ac:dyDescent="0.25">
      <c r="B29" s="1" t="s">
        <v>16</v>
      </c>
      <c r="C29" s="7"/>
      <c r="D29" s="34"/>
      <c r="E29" s="59" t="s">
        <v>54</v>
      </c>
      <c r="F29" s="60"/>
      <c r="G29" s="25">
        <f>27520+356735+13301</f>
        <v>397556</v>
      </c>
      <c r="H29" s="7"/>
      <c r="I29" s="1"/>
    </row>
    <row r="30" spans="2:9" ht="16.5" customHeight="1" x14ac:dyDescent="0.25">
      <c r="B30" s="1" t="s">
        <v>16</v>
      </c>
      <c r="C30" s="7"/>
      <c r="D30" s="34"/>
      <c r="E30" s="65" t="s">
        <v>55</v>
      </c>
      <c r="F30" s="66"/>
      <c r="G30" s="26">
        <v>27520</v>
      </c>
      <c r="H30" s="7"/>
      <c r="I30" s="1"/>
    </row>
    <row r="31" spans="2:9" ht="24.75" customHeight="1" x14ac:dyDescent="0.25">
      <c r="B31" s="1" t="s">
        <v>16</v>
      </c>
      <c r="C31" s="7"/>
      <c r="D31" s="34"/>
      <c r="E31" s="65" t="s">
        <v>56</v>
      </c>
      <c r="F31" s="66"/>
      <c r="G31" s="26">
        <v>356735</v>
      </c>
      <c r="H31" s="7"/>
      <c r="I31" s="1"/>
    </row>
    <row r="32" spans="2:9" ht="40.5" customHeight="1" x14ac:dyDescent="0.25">
      <c r="B32" s="1" t="s">
        <v>16</v>
      </c>
      <c r="C32" s="7"/>
      <c r="D32" s="34"/>
      <c r="E32" s="65" t="s">
        <v>57</v>
      </c>
      <c r="F32" s="66"/>
      <c r="G32" s="26">
        <v>13301</v>
      </c>
      <c r="H32" s="7"/>
      <c r="I32" s="1"/>
    </row>
    <row r="33" spans="2:9" ht="31.5" customHeight="1" x14ac:dyDescent="0.25">
      <c r="B33" s="1" t="s">
        <v>16</v>
      </c>
      <c r="C33" s="7"/>
      <c r="D33" s="34"/>
      <c r="E33" s="59" t="s">
        <v>53</v>
      </c>
      <c r="F33" s="60"/>
      <c r="G33" s="25">
        <v>1268444</v>
      </c>
      <c r="H33" s="7"/>
      <c r="I33" s="1"/>
    </row>
    <row r="34" spans="2:9" ht="24" customHeight="1" thickBot="1" x14ac:dyDescent="0.3">
      <c r="B34" s="1" t="s">
        <v>16</v>
      </c>
      <c r="C34" s="7"/>
      <c r="D34" s="30" t="s">
        <v>15</v>
      </c>
      <c r="E34" s="55" t="s">
        <v>13</v>
      </c>
      <c r="F34" s="56"/>
      <c r="G34" s="31"/>
      <c r="H34" s="7"/>
      <c r="I34" s="1"/>
    </row>
    <row r="35" spans="2:9" ht="50.25" customHeight="1" x14ac:dyDescent="0.25">
      <c r="B35" s="1" t="s">
        <v>16</v>
      </c>
      <c r="C35" s="7"/>
      <c r="D35" s="28" t="s">
        <v>48</v>
      </c>
      <c r="E35" s="57" t="s">
        <v>49</v>
      </c>
      <c r="F35" s="58"/>
      <c r="G35" s="29">
        <f>G36</f>
        <v>61111</v>
      </c>
      <c r="H35" s="7"/>
      <c r="I35" s="1"/>
    </row>
    <row r="36" spans="2:9" ht="33" customHeight="1" x14ac:dyDescent="0.25">
      <c r="B36" s="1" t="s">
        <v>16</v>
      </c>
      <c r="C36" s="7"/>
      <c r="D36" s="34"/>
      <c r="E36" s="59" t="s">
        <v>50</v>
      </c>
      <c r="F36" s="60"/>
      <c r="G36" s="25">
        <v>61111</v>
      </c>
      <c r="H36" s="7"/>
      <c r="I36" s="1"/>
    </row>
    <row r="37" spans="2:9" ht="24" customHeight="1" thickBot="1" x14ac:dyDescent="0.3">
      <c r="B37" s="1" t="s">
        <v>16</v>
      </c>
      <c r="C37" s="7"/>
      <c r="D37" s="30" t="s">
        <v>15</v>
      </c>
      <c r="E37" s="55" t="s">
        <v>13</v>
      </c>
      <c r="F37" s="56"/>
      <c r="G37" s="31"/>
      <c r="H37" s="7"/>
      <c r="I37" s="1"/>
    </row>
    <row r="38" spans="2:9" ht="24" customHeight="1" x14ac:dyDescent="0.25">
      <c r="B38" s="1" t="s">
        <v>16</v>
      </c>
      <c r="C38" s="7"/>
      <c r="D38" s="28" t="s">
        <v>28</v>
      </c>
      <c r="E38" s="57" t="s">
        <v>35</v>
      </c>
      <c r="F38" s="58"/>
      <c r="G38" s="29">
        <f>G39+G40</f>
        <v>2616918</v>
      </c>
      <c r="H38" s="7"/>
      <c r="I38" s="1"/>
    </row>
    <row r="39" spans="2:9" ht="34.5" customHeight="1" x14ac:dyDescent="0.25">
      <c r="B39" s="1" t="s">
        <v>16</v>
      </c>
      <c r="C39" s="7"/>
      <c r="D39" s="34"/>
      <c r="E39" s="59" t="s">
        <v>36</v>
      </c>
      <c r="F39" s="60"/>
      <c r="G39" s="25">
        <v>75018</v>
      </c>
      <c r="H39" s="7"/>
      <c r="I39" s="1"/>
    </row>
    <row r="40" spans="2:9" ht="39.950000000000003" customHeight="1" x14ac:dyDescent="0.25">
      <c r="B40" s="1" t="s">
        <v>16</v>
      </c>
      <c r="C40" s="7"/>
      <c r="D40" s="34"/>
      <c r="E40" s="59" t="s">
        <v>37</v>
      </c>
      <c r="F40" s="60"/>
      <c r="G40" s="25">
        <f>1547000+830000+90000+34900+40000</f>
        <v>2541900</v>
      </c>
      <c r="H40" s="7"/>
      <c r="I40" s="40"/>
    </row>
    <row r="41" spans="2:9" ht="20.25" customHeight="1" thickBot="1" x14ac:dyDescent="0.3">
      <c r="B41" s="1" t="s">
        <v>16</v>
      </c>
      <c r="C41" s="7"/>
      <c r="D41" s="30" t="s">
        <v>15</v>
      </c>
      <c r="E41" s="55" t="s">
        <v>13</v>
      </c>
      <c r="F41" s="56"/>
      <c r="G41" s="37"/>
      <c r="H41" s="7"/>
      <c r="I41" s="1"/>
    </row>
    <row r="42" spans="2:9" ht="16.5" customHeight="1" thickBot="1" x14ac:dyDescent="0.3">
      <c r="B42" s="1" t="s">
        <v>16</v>
      </c>
      <c r="C42" s="7"/>
      <c r="D42" s="35">
        <v>1</v>
      </c>
      <c r="E42" s="61">
        <v>2</v>
      </c>
      <c r="F42" s="62"/>
      <c r="G42" s="52">
        <v>3</v>
      </c>
      <c r="H42" s="7"/>
      <c r="I42" s="1"/>
    </row>
    <row r="43" spans="2:9" ht="21" customHeight="1" x14ac:dyDescent="0.25">
      <c r="B43" s="1" t="s">
        <v>16</v>
      </c>
      <c r="C43" s="7"/>
      <c r="D43" s="38" t="s">
        <v>28</v>
      </c>
      <c r="E43" s="57" t="s">
        <v>35</v>
      </c>
      <c r="F43" s="58"/>
      <c r="G43" s="29">
        <v>300000</v>
      </c>
      <c r="H43" s="7"/>
      <c r="I43" s="1"/>
    </row>
    <row r="44" spans="2:9" ht="33" customHeight="1" x14ac:dyDescent="0.25">
      <c r="B44" s="1" t="s">
        <v>16</v>
      </c>
      <c r="C44" s="7"/>
      <c r="D44" s="39"/>
      <c r="E44" s="59" t="s">
        <v>44</v>
      </c>
      <c r="F44" s="60"/>
      <c r="G44" s="25">
        <v>300000</v>
      </c>
      <c r="H44" s="7"/>
      <c r="I44" s="1"/>
    </row>
    <row r="45" spans="2:9" ht="24" customHeight="1" thickBot="1" x14ac:dyDescent="0.3">
      <c r="B45" s="1" t="s">
        <v>16</v>
      </c>
      <c r="C45" s="7"/>
      <c r="D45" s="30" t="s">
        <v>32</v>
      </c>
      <c r="E45" s="55" t="s">
        <v>34</v>
      </c>
      <c r="F45" s="56"/>
      <c r="G45" s="31"/>
      <c r="H45" s="7"/>
      <c r="I45" s="1"/>
    </row>
    <row r="46" spans="2:9" ht="54.75" customHeight="1" x14ac:dyDescent="0.25">
      <c r="B46" s="1" t="s">
        <v>16</v>
      </c>
      <c r="C46" s="7"/>
      <c r="D46" s="28" t="s">
        <v>29</v>
      </c>
      <c r="E46" s="57" t="s">
        <v>30</v>
      </c>
      <c r="F46" s="58"/>
      <c r="G46" s="29">
        <f>1811632+905817+300000</f>
        <v>3017449</v>
      </c>
      <c r="H46" s="7"/>
      <c r="I46" s="1"/>
    </row>
    <row r="47" spans="2:9" ht="24" customHeight="1" thickBot="1" x14ac:dyDescent="0.3">
      <c r="B47" s="1" t="s">
        <v>16</v>
      </c>
      <c r="C47" s="7"/>
      <c r="D47" s="30" t="s">
        <v>15</v>
      </c>
      <c r="E47" s="55" t="s">
        <v>13</v>
      </c>
      <c r="F47" s="56"/>
      <c r="G47" s="31"/>
      <c r="H47" s="7"/>
      <c r="I47" s="1"/>
    </row>
    <row r="48" spans="2:9" ht="24" customHeight="1" thickBot="1" x14ac:dyDescent="0.3">
      <c r="B48" s="1" t="s">
        <v>16</v>
      </c>
      <c r="C48" s="7"/>
      <c r="D48" s="71" t="s">
        <v>21</v>
      </c>
      <c r="E48" s="72"/>
      <c r="F48" s="72"/>
      <c r="G48" s="73"/>
      <c r="H48" s="7"/>
      <c r="I48" s="1"/>
    </row>
    <row r="49" spans="2:10" ht="102.75" customHeight="1" x14ac:dyDescent="0.25">
      <c r="B49" s="1" t="s">
        <v>16</v>
      </c>
      <c r="C49" s="7"/>
      <c r="D49" s="28" t="s">
        <v>29</v>
      </c>
      <c r="E49" s="57" t="s">
        <v>65</v>
      </c>
      <c r="F49" s="58"/>
      <c r="G49" s="29">
        <v>214200</v>
      </c>
      <c r="H49" s="7"/>
      <c r="I49" s="1"/>
    </row>
    <row r="50" spans="2:10" ht="24" customHeight="1" thickBot="1" x14ac:dyDescent="0.3">
      <c r="B50" s="1" t="s">
        <v>16</v>
      </c>
      <c r="C50" s="7"/>
      <c r="D50" s="30" t="s">
        <v>15</v>
      </c>
      <c r="E50" s="55" t="s">
        <v>13</v>
      </c>
      <c r="F50" s="56"/>
      <c r="G50" s="31"/>
      <c r="H50" s="7"/>
      <c r="I50" s="1"/>
    </row>
    <row r="51" spans="2:10" ht="24" customHeight="1" x14ac:dyDescent="0.25">
      <c r="B51" s="1" t="s">
        <v>16</v>
      </c>
      <c r="C51" s="7"/>
      <c r="D51" s="38" t="s">
        <v>64</v>
      </c>
      <c r="E51" s="57" t="s">
        <v>33</v>
      </c>
      <c r="F51" s="58"/>
      <c r="G51" s="29">
        <f>1450000+1000000</f>
        <v>2450000</v>
      </c>
      <c r="H51" s="7"/>
      <c r="I51" s="1"/>
    </row>
    <row r="52" spans="2:10" ht="24" customHeight="1" thickBot="1" x14ac:dyDescent="0.3">
      <c r="B52" s="1" t="s">
        <v>16</v>
      </c>
      <c r="C52" s="7"/>
      <c r="D52" s="23" t="s">
        <v>32</v>
      </c>
      <c r="E52" s="78" t="s">
        <v>34</v>
      </c>
      <c r="F52" s="79"/>
      <c r="G52" s="31"/>
      <c r="H52" s="7"/>
      <c r="I52" s="1"/>
    </row>
    <row r="53" spans="2:10" ht="24" customHeight="1" x14ac:dyDescent="0.25">
      <c r="B53" s="1" t="s">
        <v>16</v>
      </c>
      <c r="C53" s="7"/>
      <c r="D53" s="28" t="s">
        <v>28</v>
      </c>
      <c r="E53" s="57" t="s">
        <v>35</v>
      </c>
      <c r="F53" s="58"/>
      <c r="G53" s="29">
        <f>G54</f>
        <v>6776900</v>
      </c>
      <c r="H53" s="7"/>
      <c r="I53" s="1"/>
    </row>
    <row r="54" spans="2:10" ht="78" customHeight="1" x14ac:dyDescent="0.25">
      <c r="B54" s="1" t="s">
        <v>16</v>
      </c>
      <c r="C54" s="7"/>
      <c r="D54" s="50"/>
      <c r="E54" s="59" t="s">
        <v>67</v>
      </c>
      <c r="F54" s="60"/>
      <c r="G54" s="51">
        <v>6776900</v>
      </c>
      <c r="H54" s="7"/>
      <c r="I54" s="1"/>
    </row>
    <row r="55" spans="2:10" ht="24" customHeight="1" thickBot="1" x14ac:dyDescent="0.3">
      <c r="B55" s="1" t="s">
        <v>16</v>
      </c>
      <c r="C55" s="7"/>
      <c r="D55" s="30" t="s">
        <v>15</v>
      </c>
      <c r="E55" s="55" t="s">
        <v>13</v>
      </c>
      <c r="F55" s="56"/>
      <c r="G55" s="53"/>
      <c r="H55" s="7"/>
      <c r="I55" s="1"/>
    </row>
    <row r="56" spans="2:10" ht="24" customHeight="1" thickBot="1" x14ac:dyDescent="0.3">
      <c r="B56" s="1" t="s">
        <v>16</v>
      </c>
      <c r="C56" s="7"/>
      <c r="D56" s="13" t="s">
        <v>6</v>
      </c>
      <c r="E56" s="63" t="s">
        <v>7</v>
      </c>
      <c r="F56" s="64"/>
      <c r="G56" s="46">
        <f>G57+G58</f>
        <v>196482720.24000001</v>
      </c>
      <c r="H56" s="7"/>
      <c r="I56" s="1"/>
      <c r="J56" s="1"/>
    </row>
    <row r="57" spans="2:10" ht="24" customHeight="1" thickBot="1" x14ac:dyDescent="0.3">
      <c r="B57" s="1" t="s">
        <v>16</v>
      </c>
      <c r="C57" s="7"/>
      <c r="D57" s="13" t="s">
        <v>6</v>
      </c>
      <c r="E57" s="63" t="s">
        <v>8</v>
      </c>
      <c r="F57" s="64"/>
      <c r="G57" s="46">
        <f>G14+G16+G22+G24+G28+G35+G38+G43+G46+G18+G20</f>
        <v>187041620.24000001</v>
      </c>
      <c r="H57" s="7"/>
      <c r="I57" s="1"/>
    </row>
    <row r="58" spans="2:10" ht="24" customHeight="1" thickBot="1" x14ac:dyDescent="0.3">
      <c r="B58" s="1" t="s">
        <v>16</v>
      </c>
      <c r="C58" s="7"/>
      <c r="D58" s="13" t="s">
        <v>6</v>
      </c>
      <c r="E58" s="80" t="s">
        <v>9</v>
      </c>
      <c r="F58" s="81"/>
      <c r="G58" s="46">
        <f>+G51+G49+G54</f>
        <v>9441100</v>
      </c>
      <c r="H58" s="7"/>
      <c r="I58" s="1"/>
    </row>
    <row r="59" spans="2:10" ht="12.75" customHeight="1" x14ac:dyDescent="0.25">
      <c r="B59" s="1" t="s">
        <v>16</v>
      </c>
      <c r="C59" s="7"/>
      <c r="D59" s="7"/>
      <c r="E59" s="7"/>
      <c r="F59" s="7"/>
      <c r="H59" s="7"/>
      <c r="I59" s="1"/>
    </row>
    <row r="60" spans="2:10" ht="15.75" x14ac:dyDescent="0.25">
      <c r="B60" s="1" t="s">
        <v>16</v>
      </c>
      <c r="C60" s="70" t="s">
        <v>17</v>
      </c>
      <c r="D60" s="70"/>
      <c r="E60" s="70"/>
      <c r="F60" s="70"/>
      <c r="G60" s="70"/>
      <c r="H60" s="70"/>
      <c r="I60" s="1"/>
    </row>
    <row r="61" spans="2:10" ht="18" customHeight="1" thickBot="1" x14ac:dyDescent="0.3">
      <c r="B61" s="1" t="s">
        <v>16</v>
      </c>
      <c r="C61" s="7"/>
      <c r="D61" s="7"/>
      <c r="E61" s="7"/>
      <c r="F61" s="7"/>
      <c r="G61" s="48"/>
      <c r="H61" s="7"/>
      <c r="I61" s="1"/>
    </row>
    <row r="62" spans="2:10" ht="82.5" customHeight="1" thickBot="1" x14ac:dyDescent="0.3">
      <c r="B62" s="1" t="s">
        <v>16</v>
      </c>
      <c r="C62" s="7"/>
      <c r="D62" s="14" t="s">
        <v>11</v>
      </c>
      <c r="E62" s="14" t="s">
        <v>2</v>
      </c>
      <c r="F62" s="10" t="s">
        <v>10</v>
      </c>
      <c r="G62" s="44" t="s">
        <v>3</v>
      </c>
      <c r="H62" s="7"/>
      <c r="I62" s="1"/>
    </row>
    <row r="63" spans="2:10" ht="16.5" thickBot="1" x14ac:dyDescent="0.3">
      <c r="B63" s="1" t="s">
        <v>16</v>
      </c>
      <c r="C63" s="7"/>
      <c r="D63" s="8">
        <v>1</v>
      </c>
      <c r="E63" s="9">
        <v>2</v>
      </c>
      <c r="F63" s="9">
        <v>3</v>
      </c>
      <c r="G63" s="36">
        <v>4</v>
      </c>
      <c r="H63" s="7"/>
      <c r="I63" s="1"/>
    </row>
    <row r="64" spans="2:10" ht="22.5" customHeight="1" thickBot="1" x14ac:dyDescent="0.3">
      <c r="B64" s="1" t="s">
        <v>16</v>
      </c>
      <c r="C64" s="7"/>
      <c r="D64" s="67" t="s">
        <v>4</v>
      </c>
      <c r="E64" s="68"/>
      <c r="F64" s="68"/>
      <c r="G64" s="69"/>
      <c r="H64" s="7"/>
      <c r="I64" s="1"/>
    </row>
    <row r="65" spans="2:9" ht="74.25" customHeight="1" x14ac:dyDescent="0.25">
      <c r="B65" s="1" t="s">
        <v>16</v>
      </c>
      <c r="C65" s="7"/>
      <c r="D65" s="11" t="s">
        <v>14</v>
      </c>
      <c r="E65" s="15">
        <v>9770</v>
      </c>
      <c r="F65" s="16" t="s">
        <v>43</v>
      </c>
      <c r="G65" s="29">
        <f>G66</f>
        <v>100000</v>
      </c>
      <c r="H65" s="7"/>
      <c r="I65" s="1"/>
    </row>
    <row r="66" spans="2:9" ht="24" customHeight="1" thickBot="1" x14ac:dyDescent="0.3">
      <c r="B66" s="1" t="s">
        <v>16</v>
      </c>
      <c r="C66" s="7"/>
      <c r="D66" s="12" t="s">
        <v>15</v>
      </c>
      <c r="E66" s="17"/>
      <c r="F66" s="18" t="s">
        <v>13</v>
      </c>
      <c r="G66" s="49">
        <v>100000</v>
      </c>
      <c r="H66" s="7"/>
      <c r="I66" s="1"/>
    </row>
    <row r="67" spans="2:9" ht="51.75" customHeight="1" x14ac:dyDescent="0.25">
      <c r="B67" s="1" t="s">
        <v>16</v>
      </c>
      <c r="C67" s="7"/>
      <c r="D67" s="11" t="s">
        <v>14</v>
      </c>
      <c r="E67" s="15">
        <v>9770</v>
      </c>
      <c r="F67" s="16" t="s">
        <v>60</v>
      </c>
      <c r="G67" s="29">
        <v>57000</v>
      </c>
      <c r="H67" s="7"/>
      <c r="I67" s="1"/>
    </row>
    <row r="68" spans="2:9" ht="24" customHeight="1" thickBot="1" x14ac:dyDescent="0.3">
      <c r="B68" s="1" t="s">
        <v>16</v>
      </c>
      <c r="C68" s="7"/>
      <c r="D68" s="12" t="s">
        <v>15</v>
      </c>
      <c r="E68" s="17"/>
      <c r="F68" s="18" t="s">
        <v>13</v>
      </c>
      <c r="G68" s="49">
        <v>57000</v>
      </c>
      <c r="H68" s="7"/>
      <c r="I68" s="1"/>
    </row>
    <row r="69" spans="2:9" ht="68.25" customHeight="1" x14ac:dyDescent="0.25">
      <c r="B69" s="1" t="s">
        <v>16</v>
      </c>
      <c r="C69" s="7"/>
      <c r="D69" s="11" t="s">
        <v>51</v>
      </c>
      <c r="E69" s="15">
        <v>9800</v>
      </c>
      <c r="F69" s="16" t="s">
        <v>52</v>
      </c>
      <c r="G69" s="29">
        <v>322414</v>
      </c>
      <c r="H69" s="7"/>
      <c r="I69" s="1"/>
    </row>
    <row r="70" spans="2:9" ht="24" customHeight="1" thickBot="1" x14ac:dyDescent="0.3">
      <c r="B70" s="1" t="s">
        <v>16</v>
      </c>
      <c r="C70" s="7"/>
      <c r="D70" s="23" t="s">
        <v>31</v>
      </c>
      <c r="E70" s="20"/>
      <c r="F70" s="24" t="s">
        <v>24</v>
      </c>
      <c r="G70" s="31">
        <v>322414</v>
      </c>
      <c r="H70" s="7"/>
      <c r="I70" s="1"/>
    </row>
    <row r="71" spans="2:9" ht="20.25" customHeight="1" thickBot="1" x14ac:dyDescent="0.3">
      <c r="B71" s="1" t="s">
        <v>16</v>
      </c>
      <c r="C71" s="7"/>
      <c r="D71" s="67" t="s">
        <v>5</v>
      </c>
      <c r="E71" s="68"/>
      <c r="F71" s="68"/>
      <c r="G71" s="69"/>
      <c r="H71" s="7"/>
      <c r="I71" s="1"/>
    </row>
    <row r="72" spans="2:9" ht="57" customHeight="1" x14ac:dyDescent="0.25">
      <c r="B72" s="1" t="s">
        <v>16</v>
      </c>
      <c r="C72" s="7"/>
      <c r="D72" s="11" t="s">
        <v>14</v>
      </c>
      <c r="E72" s="15">
        <v>9770</v>
      </c>
      <c r="F72" s="16" t="s">
        <v>12</v>
      </c>
      <c r="G72" s="29">
        <f>G73</f>
        <v>105750</v>
      </c>
      <c r="H72" s="7"/>
      <c r="I72" s="1"/>
    </row>
    <row r="73" spans="2:9" ht="24" customHeight="1" thickBot="1" x14ac:dyDescent="0.3">
      <c r="B73" s="1" t="s">
        <v>16</v>
      </c>
      <c r="C73" s="7"/>
      <c r="D73" s="19" t="s">
        <v>15</v>
      </c>
      <c r="E73" s="20"/>
      <c r="F73" s="24" t="s">
        <v>13</v>
      </c>
      <c r="G73" s="31">
        <v>105750</v>
      </c>
      <c r="H73" s="7"/>
      <c r="I73" s="1"/>
    </row>
    <row r="74" spans="2:9" ht="36" customHeight="1" x14ac:dyDescent="0.25">
      <c r="B74" s="1" t="s">
        <v>16</v>
      </c>
      <c r="C74" s="7"/>
      <c r="D74" s="11" t="s">
        <v>14</v>
      </c>
      <c r="E74" s="15">
        <v>9770</v>
      </c>
      <c r="F74" s="27" t="s">
        <v>61</v>
      </c>
      <c r="G74" s="29">
        <f>336000-2037</f>
        <v>333963</v>
      </c>
      <c r="H74" s="7"/>
      <c r="I74" s="1"/>
    </row>
    <row r="75" spans="2:9" ht="24" customHeight="1" thickBot="1" x14ac:dyDescent="0.3">
      <c r="B75" s="1" t="s">
        <v>16</v>
      </c>
      <c r="C75" s="7"/>
      <c r="D75" s="19" t="s">
        <v>15</v>
      </c>
      <c r="E75" s="20"/>
      <c r="F75" s="24" t="s">
        <v>13</v>
      </c>
      <c r="G75" s="31">
        <f>336000-2037</f>
        <v>333963</v>
      </c>
      <c r="H75" s="7"/>
      <c r="I75" s="1"/>
    </row>
    <row r="76" spans="2:9" ht="37.5" customHeight="1" x14ac:dyDescent="0.25">
      <c r="B76" s="1" t="s">
        <v>16</v>
      </c>
      <c r="C76" s="7"/>
      <c r="D76" s="11" t="s">
        <v>14</v>
      </c>
      <c r="E76" s="15">
        <v>9770</v>
      </c>
      <c r="F76" s="16" t="s">
        <v>45</v>
      </c>
      <c r="G76" s="29">
        <f>684000+348000-348000</f>
        <v>684000</v>
      </c>
      <c r="H76" s="7"/>
      <c r="I76" s="1"/>
    </row>
    <row r="77" spans="2:9" ht="24" customHeight="1" thickBot="1" x14ac:dyDescent="0.3">
      <c r="B77" s="1" t="s">
        <v>16</v>
      </c>
      <c r="C77" s="7"/>
      <c r="D77" s="19" t="s">
        <v>15</v>
      </c>
      <c r="E77" s="20"/>
      <c r="F77" s="24" t="s">
        <v>13</v>
      </c>
      <c r="G77" s="31">
        <f>348000+684000-348000</f>
        <v>684000</v>
      </c>
      <c r="H77" s="7"/>
      <c r="I77" s="1"/>
    </row>
    <row r="78" spans="2:9" ht="24" customHeight="1" thickBot="1" x14ac:dyDescent="0.3">
      <c r="B78" s="1" t="s">
        <v>16</v>
      </c>
      <c r="C78" s="7"/>
      <c r="D78" s="13" t="s">
        <v>6</v>
      </c>
      <c r="E78" s="21" t="s">
        <v>6</v>
      </c>
      <c r="F78" s="22" t="s">
        <v>7</v>
      </c>
      <c r="G78" s="46">
        <f>G79+G80</f>
        <v>1603127</v>
      </c>
      <c r="H78" s="7"/>
      <c r="I78" s="1"/>
    </row>
    <row r="79" spans="2:9" ht="24" customHeight="1" thickBot="1" x14ac:dyDescent="0.3">
      <c r="B79" s="1" t="s">
        <v>16</v>
      </c>
      <c r="C79" s="7"/>
      <c r="D79" s="13" t="s">
        <v>6</v>
      </c>
      <c r="E79" s="21" t="s">
        <v>6</v>
      </c>
      <c r="F79" s="22" t="s">
        <v>8</v>
      </c>
      <c r="G79" s="46">
        <f>G65+G69+G67</f>
        <v>479414</v>
      </c>
      <c r="H79" s="7"/>
      <c r="I79" s="1"/>
    </row>
    <row r="80" spans="2:9" ht="24" customHeight="1" thickBot="1" x14ac:dyDescent="0.3">
      <c r="B80" s="1" t="s">
        <v>16</v>
      </c>
      <c r="C80" s="7"/>
      <c r="D80" s="13" t="s">
        <v>6</v>
      </c>
      <c r="E80" s="21" t="s">
        <v>6</v>
      </c>
      <c r="F80" s="22" t="s">
        <v>9</v>
      </c>
      <c r="G80" s="46">
        <f>G72+G76+G74</f>
        <v>1123713</v>
      </c>
      <c r="H80" s="7"/>
      <c r="I80" s="1"/>
    </row>
    <row r="81" spans="2:9" ht="26.25" customHeight="1" x14ac:dyDescent="0.25">
      <c r="B81" s="1"/>
      <c r="C81" s="1"/>
      <c r="D81" s="1"/>
      <c r="E81" s="1"/>
      <c r="F81" s="1"/>
      <c r="G81" s="41"/>
      <c r="H81" s="1"/>
      <c r="I81" s="1"/>
    </row>
    <row r="82" spans="2:9" ht="15.75" x14ac:dyDescent="0.25">
      <c r="B82" s="1" t="s">
        <v>16</v>
      </c>
      <c r="C82" s="1"/>
      <c r="D82" s="1" t="s">
        <v>68</v>
      </c>
      <c r="E82" s="1"/>
      <c r="F82" s="1"/>
      <c r="G82" s="54" t="s">
        <v>69</v>
      </c>
      <c r="H82" s="1"/>
      <c r="I82" s="1"/>
    </row>
    <row r="83" spans="2:9" ht="15.75" x14ac:dyDescent="0.25">
      <c r="B83" s="1"/>
      <c r="C83" s="1"/>
      <c r="D83" s="1"/>
      <c r="E83" s="1"/>
      <c r="F83" s="1"/>
      <c r="G83" s="41"/>
      <c r="H83" s="1"/>
      <c r="I83" s="1"/>
    </row>
  </sheetData>
  <autoFilter ref="B11:I80" xr:uid="{00000000-0009-0000-0000-000000000000}">
    <filterColumn colId="3" showButton="0"/>
  </autoFilter>
  <mergeCells count="54">
    <mergeCell ref="D1:G1"/>
    <mergeCell ref="C5:H5"/>
    <mergeCell ref="D64:G64"/>
    <mergeCell ref="E47:F47"/>
    <mergeCell ref="E24:F24"/>
    <mergeCell ref="E37:F37"/>
    <mergeCell ref="E39:F39"/>
    <mergeCell ref="E40:F40"/>
    <mergeCell ref="E25:F25"/>
    <mergeCell ref="E26:F26"/>
    <mergeCell ref="E45:F45"/>
    <mergeCell ref="E46:F46"/>
    <mergeCell ref="E43:F43"/>
    <mergeCell ref="E44:F44"/>
    <mergeCell ref="E57:F57"/>
    <mergeCell ref="E27:F27"/>
    <mergeCell ref="D71:G71"/>
    <mergeCell ref="C60:H60"/>
    <mergeCell ref="C9:H9"/>
    <mergeCell ref="D13:G13"/>
    <mergeCell ref="D48:G48"/>
    <mergeCell ref="E11:F11"/>
    <mergeCell ref="E12:F12"/>
    <mergeCell ref="E14:F14"/>
    <mergeCell ref="E15:F15"/>
    <mergeCell ref="E17:F17"/>
    <mergeCell ref="E52:F52"/>
    <mergeCell ref="E38:F38"/>
    <mergeCell ref="E58:F58"/>
    <mergeCell ref="E16:F16"/>
    <mergeCell ref="E22:F22"/>
    <mergeCell ref="E23:F23"/>
    <mergeCell ref="E56:F56"/>
    <mergeCell ref="E30:F30"/>
    <mergeCell ref="E31:F31"/>
    <mergeCell ref="E32:F32"/>
    <mergeCell ref="E33:F33"/>
    <mergeCell ref="E34:F34"/>
    <mergeCell ref="E35:F35"/>
    <mergeCell ref="E49:F49"/>
    <mergeCell ref="E50:F50"/>
    <mergeCell ref="E53:F53"/>
    <mergeCell ref="E54:F54"/>
    <mergeCell ref="E55:F55"/>
    <mergeCell ref="E21:F21"/>
    <mergeCell ref="E41:F41"/>
    <mergeCell ref="E18:F18"/>
    <mergeCell ref="E19:F19"/>
    <mergeCell ref="E51:F51"/>
    <mergeCell ref="E20:F20"/>
    <mergeCell ref="E36:F36"/>
    <mergeCell ref="E28:F28"/>
    <mergeCell ref="E29:F29"/>
    <mergeCell ref="E42:F42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5" fitToHeight="2" orientation="portrait" verticalDpi="0" r:id="rId1"/>
  <headerFooter differentFirst="1">
    <oddHeader>&amp;C&amp;P
&amp;Rпродовження додатка 4</oddHeader>
  </headerFooter>
  <rowBreaks count="1" manualBreakCount="1">
    <brk id="41" min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2021-11-29T10:01:20Z</cp:lastPrinted>
  <dcterms:created xsi:type="dcterms:W3CDTF">2020-12-11T13:12:33Z</dcterms:created>
  <dcterms:modified xsi:type="dcterms:W3CDTF">2021-12-21T07:26:49Z</dcterms:modified>
</cp:coreProperties>
</file>