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8 сесія 30.03.2021р\Рішення міської ради на сайт\№ 163\"/>
    </mc:Choice>
  </mc:AlternateContent>
  <xr:revisionPtr revIDLastSave="0" documentId="13_ncr:1_{DC50D7EE-3114-407A-AC2D-CAE57E4304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Лист1!$B$10:$I$49</definedName>
    <definedName name="_xlnm.Print_Area" localSheetId="0">Лист1!$C$1:$G$52</definedName>
  </definedNames>
  <calcPr calcId="181029"/>
</workbook>
</file>

<file path=xl/calcChain.xml><?xml version="1.0" encoding="utf-8"?>
<calcChain xmlns="http://schemas.openxmlformats.org/spreadsheetml/2006/main">
  <c r="B24" i="1" l="1"/>
  <c r="B25" i="1"/>
  <c r="B20" i="1"/>
  <c r="B21" i="1"/>
  <c r="G23" i="1" l="1"/>
  <c r="G33" i="1" s="1"/>
  <c r="G34" i="1" l="1"/>
  <c r="B34" i="1" s="1"/>
  <c r="B30" i="1"/>
  <c r="B19" i="1"/>
  <c r="B23" i="1"/>
  <c r="B27" i="1"/>
  <c r="B17" i="1"/>
  <c r="B13" i="1"/>
  <c r="B42" i="1"/>
  <c r="B43" i="1"/>
  <c r="G45" i="1"/>
  <c r="G49" i="1"/>
  <c r="B49" i="1" s="1"/>
  <c r="B46" i="1"/>
  <c r="B41" i="1"/>
  <c r="B45" i="1"/>
  <c r="G47" i="1"/>
  <c r="B47" i="1" s="1"/>
  <c r="G32" i="1" l="1"/>
  <c r="B32" i="1" s="1"/>
</calcChain>
</file>

<file path=xl/sharedStrings.xml><?xml version="1.0" encoding="utf-8"?>
<sst xmlns="http://schemas.openxmlformats.org/spreadsheetml/2006/main" count="92" uniqueCount="49">
  <si>
    <t>04582000000</t>
  </si>
  <si>
    <t>(код бюджету)</t>
  </si>
  <si>
    <t>Міжбюджетні трансферти бюджету Новомосковської міської територіальної громадина 2021 рік</t>
  </si>
  <si>
    <t>Код Типової програмної класифікації видатків та кредитування місцевого бюджету</t>
  </si>
  <si>
    <t>Усього</t>
  </si>
  <si>
    <t>І. Трансферти із загального фонду бюджету</t>
  </si>
  <si>
    <t>ІІ. Трансферти із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</si>
  <si>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</si>
  <si>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</si>
  <si>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</si>
  <si>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</si>
  <si>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</si>
  <si>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</si>
  <si>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Секретар міської ради</t>
  </si>
  <si>
    <t>Інші субвенції з місцевого бюджету - на забезпечення поповнення регіонального резерву для запобігання та ліквідації наслідків надзвичайних ситуацій</t>
  </si>
  <si>
    <t>Обласний бюджет Дніпропетровської області</t>
  </si>
  <si>
    <t>0219770</t>
  </si>
  <si>
    <t>04100000000</t>
  </si>
  <si>
    <t>п</t>
  </si>
  <si>
    <t>2. Показники міжбюджетних трансфертів іншим бюджетам</t>
  </si>
  <si>
    <t>1. 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</si>
  <si>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</si>
  <si>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</si>
  <si>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</si>
  <si>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Базова дотація</t>
  </si>
  <si>
    <t>Освітня субвенція з державного бюджету місцевим бюджетам </t>
  </si>
  <si>
    <t xml:space="preserve">Державний бюджет </t>
  </si>
  <si>
    <t>Найменування трансферту /Найменування бюджету – надавача міжбюджетного трансферту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</si>
  <si>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</si>
  <si>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</si>
  <si>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</si>
  <si>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</si>
  <si>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</si>
  <si>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99000000000</t>
  </si>
  <si>
    <t>04310200000</t>
  </si>
  <si>
    <t>Субвенція з місцевого бюджету на співфінансування інвестиційних проектів</t>
  </si>
  <si>
    <t>41053400</t>
  </si>
  <si>
    <t>Районний бюджет Новомосковського району</t>
  </si>
  <si>
    <t>Володимир АРУТЮНОВ</t>
  </si>
  <si>
    <t>Інші субвенції з місцевого бюджету, 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</si>
  <si>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</si>
  <si>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Субвенція з обласного бюджету бюджетам територіальних громад на виконання доручень виборців депутатами обласної ради у 2021 році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</si>
  <si>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у тому числі:</t>
  </si>
  <si>
    <t>на видатки споживання</t>
  </si>
  <si>
    <t>на видатки розвитку</t>
  </si>
  <si>
    <t>грн</t>
  </si>
  <si>
    <t>Додаток 4</t>
  </si>
  <si>
    <t>до рішення міської ради</t>
  </si>
  <si>
    <t>від 30.03.2021 р. № 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</si>
</sst>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top" wrapText="1"/>
    </xf>
    <xf numFmtId="2" fontId="4" fillId="0" borderId="0" xfId="0" applyNumberFormat="1" applyFont="1" applyFill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top" wrapText="1"/>
    </xf>
    <xf numFmtId="4" fontId="7" fillId="0" borderId="12" xfId="0" applyNumberFormat="1" applyFont="1" applyBorder="1" applyAlignment="1">
      <alignment horizontal="center" vertical="top" wrapText="1"/>
    </xf>
    <xf numFmtId="49" fontId="7" fillId="0" borderId="13" xfId="0" applyNumberFormat="1" applyFont="1" applyBorder="1" applyAlignment="1">
      <alignment horizontal="center" vertical="top" wrapText="1"/>
    </xf>
    <xf numFmtId="4" fontId="8" fillId="0" borderId="7" xfId="0" applyNumberFormat="1" applyFont="1" applyBorder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6" fillId="0" borderId="4" xfId="0" quotePrefix="1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7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J53"/>
  <sheetViews>
    <sheetView tabSelected="1" view="pageBreakPreview" zoomScaleNormal="100" zoomScaleSheetLayoutView="100" workbookViewId="0">
      <selection activeCell="F7" sqref="F7"/>
    </sheetView>
  </sheetViews>
  <sheetFormatPr defaultRowHeight="12.75" x14ac:dyDescent="0.2"/>
  <cols>
    <col min="4" max="4" width="18.28515625" customWidth="1"/>
    <col min="5" max="5" width="17.7109375" customWidth="1"/>
    <col min="6" max="6" width="53.5703125" customWidth="1"/>
    <col min="7" max="7" width="23.5703125" customWidth="1"/>
  </cols>
  <sheetData>
    <row r="1" spans="2:9" x14ac:dyDescent="0.2">
      <c r="G1" t="s">
        <v>46</v>
      </c>
    </row>
    <row r="2" spans="2:9" x14ac:dyDescent="0.2">
      <c r="G2" t="s">
        <v>47</v>
      </c>
    </row>
    <row r="3" spans="2:9" x14ac:dyDescent="0.2">
      <c r="G3" t="s">
        <v>48</v>
      </c>
    </row>
    <row r="4" spans="2:9" ht="21.75" customHeight="1" x14ac:dyDescent="0.25">
      <c r="C4" s="51" t="s">
        <v>2</v>
      </c>
      <c r="D4" s="51"/>
      <c r="E4" s="51"/>
      <c r="F4" s="51"/>
      <c r="G4" s="51"/>
      <c r="H4" s="51"/>
      <c r="I4" s="15"/>
    </row>
    <row r="5" spans="2:9" ht="6.75" customHeight="1" x14ac:dyDescent="0.25">
      <c r="B5" s="1"/>
      <c r="C5" s="1"/>
      <c r="E5" s="1"/>
      <c r="G5" s="1"/>
      <c r="H5" s="1"/>
      <c r="I5" s="1"/>
    </row>
    <row r="6" spans="2:9" s="39" customFormat="1" ht="15" x14ac:dyDescent="0.25">
      <c r="B6" s="17"/>
      <c r="C6" s="17"/>
      <c r="D6" s="38" t="s">
        <v>0</v>
      </c>
      <c r="E6" s="17"/>
      <c r="G6" s="17"/>
      <c r="H6" s="17"/>
      <c r="I6" s="17"/>
    </row>
    <row r="7" spans="2:9" s="39" customFormat="1" ht="15" x14ac:dyDescent="0.25">
      <c r="B7" s="17"/>
      <c r="C7" s="17"/>
      <c r="D7" s="40" t="s">
        <v>1</v>
      </c>
      <c r="E7" s="17"/>
      <c r="F7" s="17"/>
      <c r="G7" s="17"/>
      <c r="H7" s="17"/>
      <c r="I7" s="17"/>
    </row>
    <row r="8" spans="2:9" ht="15.75" x14ac:dyDescent="0.25">
      <c r="B8" s="1"/>
      <c r="C8" s="56" t="s">
        <v>20</v>
      </c>
      <c r="D8" s="56"/>
      <c r="E8" s="56"/>
      <c r="F8" s="56"/>
      <c r="G8" s="56"/>
      <c r="H8" s="56"/>
      <c r="I8" s="1"/>
    </row>
    <row r="9" spans="2:9" ht="11.25" customHeight="1" thickBot="1" x14ac:dyDescent="0.3">
      <c r="B9" s="1"/>
      <c r="C9" s="1"/>
      <c r="D9" s="1"/>
      <c r="E9" s="1"/>
      <c r="F9" s="1"/>
      <c r="G9" s="16" t="s">
        <v>45</v>
      </c>
      <c r="H9" s="1"/>
      <c r="I9" s="1"/>
    </row>
    <row r="10" spans="2:9" ht="46.5" customHeight="1" thickBot="1" x14ac:dyDescent="0.3">
      <c r="B10" s="1" t="s">
        <v>18</v>
      </c>
      <c r="C10" s="17"/>
      <c r="D10" s="18" t="s">
        <v>21</v>
      </c>
      <c r="E10" s="52" t="s">
        <v>27</v>
      </c>
      <c r="F10" s="54"/>
      <c r="G10" s="18" t="s">
        <v>4</v>
      </c>
      <c r="H10" s="17"/>
      <c r="I10" s="1"/>
    </row>
    <row r="11" spans="2:9" ht="16.5" thickBot="1" x14ac:dyDescent="0.3">
      <c r="B11" s="1" t="s">
        <v>18</v>
      </c>
      <c r="C11" s="17"/>
      <c r="D11" s="19">
        <v>1</v>
      </c>
      <c r="E11" s="52">
        <v>2</v>
      </c>
      <c r="F11" s="54"/>
      <c r="G11" s="20">
        <v>3</v>
      </c>
      <c r="H11" s="17"/>
      <c r="I11" s="1"/>
    </row>
    <row r="12" spans="2:9" ht="20.25" customHeight="1" thickBot="1" x14ac:dyDescent="0.3">
      <c r="B12" s="1" t="s">
        <v>18</v>
      </c>
      <c r="C12" s="17"/>
      <c r="D12" s="52" t="s">
        <v>22</v>
      </c>
      <c r="E12" s="53"/>
      <c r="F12" s="53"/>
      <c r="G12" s="54"/>
      <c r="H12" s="17"/>
      <c r="I12" s="1"/>
    </row>
    <row r="13" spans="2:9" ht="18.75" customHeight="1" x14ac:dyDescent="0.25">
      <c r="B13" s="3" t="str">
        <f>IF(G13=0,"","п")</f>
        <v>п</v>
      </c>
      <c r="C13" s="17"/>
      <c r="D13" s="21">
        <v>41020100</v>
      </c>
      <c r="E13" s="41" t="s">
        <v>24</v>
      </c>
      <c r="F13" s="42"/>
      <c r="G13" s="22">
        <v>36397800</v>
      </c>
      <c r="H13" s="17"/>
      <c r="I13" s="1"/>
    </row>
    <row r="14" spans="2:9" ht="18.75" customHeight="1" x14ac:dyDescent="0.25">
      <c r="B14" s="3" t="s">
        <v>18</v>
      </c>
      <c r="C14" s="17"/>
      <c r="D14" s="23" t="s">
        <v>33</v>
      </c>
      <c r="E14" s="49" t="s">
        <v>26</v>
      </c>
      <c r="F14" s="50"/>
      <c r="G14" s="24"/>
      <c r="H14" s="17"/>
      <c r="I14" s="1"/>
    </row>
    <row r="15" spans="2:9" ht="15.75" x14ac:dyDescent="0.25">
      <c r="B15" s="3" t="s">
        <v>18</v>
      </c>
      <c r="C15" s="17"/>
      <c r="D15" s="25">
        <v>41033900</v>
      </c>
      <c r="E15" s="47" t="s">
        <v>25</v>
      </c>
      <c r="F15" s="48"/>
      <c r="G15" s="26">
        <v>137030100</v>
      </c>
      <c r="H15" s="17"/>
      <c r="I15" s="1"/>
    </row>
    <row r="16" spans="2:9" ht="18.75" customHeight="1" x14ac:dyDescent="0.25">
      <c r="B16" s="3" t="s">
        <v>18</v>
      </c>
      <c r="C16" s="17"/>
      <c r="D16" s="23" t="s">
        <v>33</v>
      </c>
      <c r="E16" s="57" t="s">
        <v>26</v>
      </c>
      <c r="F16" s="58"/>
      <c r="G16" s="26"/>
      <c r="H16" s="17"/>
      <c r="I16" s="1"/>
    </row>
    <row r="17" spans="2:10" ht="31.5" customHeight="1" x14ac:dyDescent="0.25">
      <c r="B17" s="3" t="str">
        <f t="shared" ref="B17:B27" si="0">IF(G17=0,"","п")</f>
        <v>п</v>
      </c>
      <c r="C17" s="17"/>
      <c r="D17" s="27">
        <v>41051000</v>
      </c>
      <c r="E17" s="47" t="s">
        <v>28</v>
      </c>
      <c r="F17" s="48"/>
      <c r="G17" s="24">
        <v>1487720</v>
      </c>
      <c r="H17" s="17"/>
      <c r="I17" s="1"/>
    </row>
    <row r="18" spans="2:10" ht="18.75" customHeight="1" x14ac:dyDescent="0.25">
      <c r="B18" s="3" t="s">
        <v>18</v>
      </c>
      <c r="C18" s="17"/>
      <c r="D18" s="23" t="s">
        <v>17</v>
      </c>
      <c r="E18" s="49" t="s">
        <v>15</v>
      </c>
      <c r="F18" s="50"/>
      <c r="G18" s="24"/>
      <c r="H18" s="17"/>
      <c r="I18" s="1"/>
    </row>
    <row r="19" spans="2:10" ht="45.75" customHeight="1" x14ac:dyDescent="0.25">
      <c r="B19" s="3" t="str">
        <f t="shared" si="0"/>
        <v>п</v>
      </c>
      <c r="C19" s="17"/>
      <c r="D19" s="27" t="s">
        <v>29</v>
      </c>
      <c r="E19" s="47" t="s">
        <v>42</v>
      </c>
      <c r="F19" s="48"/>
      <c r="G19" s="24">
        <v>1198824</v>
      </c>
      <c r="H19" s="17"/>
      <c r="I19" s="1"/>
    </row>
    <row r="20" spans="2:10" ht="15.75" x14ac:dyDescent="0.25">
      <c r="B20" s="3" t="str">
        <f t="shared" si="0"/>
        <v>п</v>
      </c>
      <c r="C20" s="17"/>
      <c r="D20" s="27"/>
      <c r="E20" s="49" t="s">
        <v>43</v>
      </c>
      <c r="F20" s="50"/>
      <c r="G20" s="28">
        <v>795275</v>
      </c>
      <c r="H20" s="17"/>
      <c r="I20" s="1"/>
    </row>
    <row r="21" spans="2:10" ht="15.75" x14ac:dyDescent="0.25">
      <c r="B21" s="3" t="str">
        <f t="shared" si="0"/>
        <v>п</v>
      </c>
      <c r="C21" s="17"/>
      <c r="D21" s="27"/>
      <c r="E21" s="49" t="s">
        <v>44</v>
      </c>
      <c r="F21" s="50"/>
      <c r="G21" s="28">
        <v>403549</v>
      </c>
      <c r="H21" s="17"/>
      <c r="I21" s="1"/>
    </row>
    <row r="22" spans="2:10" ht="18.75" customHeight="1" x14ac:dyDescent="0.25">
      <c r="B22" s="3" t="s">
        <v>18</v>
      </c>
      <c r="C22" s="17"/>
      <c r="D22" s="23" t="s">
        <v>17</v>
      </c>
      <c r="E22" s="49" t="s">
        <v>15</v>
      </c>
      <c r="F22" s="50"/>
      <c r="G22" s="24"/>
      <c r="H22" s="17"/>
      <c r="I22" s="1"/>
    </row>
    <row r="23" spans="2:10" ht="18.75" customHeight="1" x14ac:dyDescent="0.25">
      <c r="B23" s="3" t="str">
        <f t="shared" si="0"/>
        <v>п</v>
      </c>
      <c r="C23" s="17"/>
      <c r="D23" s="27" t="s">
        <v>30</v>
      </c>
      <c r="E23" s="47" t="s">
        <v>39</v>
      </c>
      <c r="F23" s="48"/>
      <c r="G23" s="24">
        <f>G24+G25</f>
        <v>1622018</v>
      </c>
      <c r="H23" s="17"/>
      <c r="I23" s="1"/>
    </row>
    <row r="24" spans="2:10" ht="47.25" customHeight="1" x14ac:dyDescent="0.25">
      <c r="B24" s="3" t="str">
        <f t="shared" ref="B24:B25" si="1">IF(G24=0,"","п")</f>
        <v>п</v>
      </c>
      <c r="C24" s="17"/>
      <c r="D24" s="27"/>
      <c r="E24" s="49" t="s">
        <v>40</v>
      </c>
      <c r="F24" s="50"/>
      <c r="G24" s="28">
        <v>75018</v>
      </c>
      <c r="H24" s="17"/>
      <c r="I24" s="1"/>
    </row>
    <row r="25" spans="2:10" ht="34.5" customHeight="1" x14ac:dyDescent="0.25">
      <c r="B25" s="3" t="str">
        <f t="shared" si="1"/>
        <v>п</v>
      </c>
      <c r="C25" s="17"/>
      <c r="D25" s="27"/>
      <c r="E25" s="49" t="s">
        <v>41</v>
      </c>
      <c r="F25" s="50"/>
      <c r="G25" s="28">
        <v>1547000</v>
      </c>
      <c r="H25" s="17"/>
      <c r="I25" s="1"/>
    </row>
    <row r="26" spans="2:10" ht="18.75" customHeight="1" x14ac:dyDescent="0.25">
      <c r="B26" s="3" t="s">
        <v>18</v>
      </c>
      <c r="C26" s="17"/>
      <c r="D26" s="23" t="s">
        <v>17</v>
      </c>
      <c r="E26" s="49" t="s">
        <v>15</v>
      </c>
      <c r="F26" s="50"/>
      <c r="G26" s="24"/>
      <c r="H26" s="17"/>
      <c r="I26" s="1"/>
    </row>
    <row r="27" spans="2:10" ht="47.25" customHeight="1" x14ac:dyDescent="0.25">
      <c r="B27" s="3" t="str">
        <f t="shared" si="0"/>
        <v>п</v>
      </c>
      <c r="C27" s="17"/>
      <c r="D27" s="27" t="s">
        <v>31</v>
      </c>
      <c r="E27" s="47" t="s">
        <v>32</v>
      </c>
      <c r="F27" s="48"/>
      <c r="G27" s="24">
        <v>1811632</v>
      </c>
      <c r="H27" s="17"/>
      <c r="I27" s="1"/>
    </row>
    <row r="28" spans="2:10" ht="18.75" customHeight="1" thickBot="1" x14ac:dyDescent="0.3">
      <c r="B28" s="3" t="s">
        <v>18</v>
      </c>
      <c r="C28" s="17"/>
      <c r="D28" s="23" t="s">
        <v>17</v>
      </c>
      <c r="E28" s="49" t="s">
        <v>15</v>
      </c>
      <c r="F28" s="50"/>
      <c r="G28" s="29"/>
      <c r="H28" s="17"/>
      <c r="I28" s="1"/>
    </row>
    <row r="29" spans="2:10" ht="20.25" customHeight="1" thickBot="1" x14ac:dyDescent="0.3">
      <c r="B29" s="3" t="s">
        <v>18</v>
      </c>
      <c r="C29" s="17"/>
      <c r="D29" s="52" t="s">
        <v>23</v>
      </c>
      <c r="E29" s="53"/>
      <c r="F29" s="53"/>
      <c r="G29" s="54"/>
      <c r="H29" s="17"/>
      <c r="I29" s="1"/>
    </row>
    <row r="30" spans="2:10" ht="19.5" customHeight="1" x14ac:dyDescent="0.25">
      <c r="B30" s="3" t="str">
        <f>IF(G30=0,"","п")</f>
        <v>п</v>
      </c>
      <c r="C30" s="17"/>
      <c r="D30" s="21" t="s">
        <v>36</v>
      </c>
      <c r="E30" s="41" t="s">
        <v>35</v>
      </c>
      <c r="F30" s="42"/>
      <c r="G30" s="22">
        <v>1450000</v>
      </c>
      <c r="H30" s="17"/>
      <c r="I30" s="1"/>
    </row>
    <row r="31" spans="2:10" ht="18.75" customHeight="1" thickBot="1" x14ac:dyDescent="0.3">
      <c r="B31" s="3" t="s">
        <v>18</v>
      </c>
      <c r="C31" s="17"/>
      <c r="D31" s="30" t="s">
        <v>34</v>
      </c>
      <c r="E31" s="59" t="s">
        <v>37</v>
      </c>
      <c r="F31" s="60"/>
      <c r="G31" s="29"/>
      <c r="H31" s="17"/>
      <c r="I31" s="1"/>
    </row>
    <row r="32" spans="2:10" ht="16.5" thickBot="1" x14ac:dyDescent="0.3">
      <c r="B32" s="3" t="str">
        <f>IF(G32=0,"","п")</f>
        <v>п</v>
      </c>
      <c r="C32" s="17"/>
      <c r="D32" s="19" t="s">
        <v>7</v>
      </c>
      <c r="E32" s="43" t="s">
        <v>8</v>
      </c>
      <c r="F32" s="44"/>
      <c r="G32" s="31">
        <f>G33+G34</f>
        <v>180998094</v>
      </c>
      <c r="H32" s="17"/>
      <c r="I32" s="1"/>
      <c r="J32" s="1"/>
    </row>
    <row r="33" spans="2:9" ht="16.5" thickBot="1" x14ac:dyDescent="0.3">
      <c r="B33" s="3" t="s">
        <v>18</v>
      </c>
      <c r="C33" s="17"/>
      <c r="D33" s="19" t="s">
        <v>7</v>
      </c>
      <c r="E33" s="43" t="s">
        <v>9</v>
      </c>
      <c r="F33" s="44"/>
      <c r="G33" s="31">
        <f>SUM(G13:G28)-G23-G19</f>
        <v>179548094</v>
      </c>
      <c r="H33" s="17"/>
      <c r="I33" s="1"/>
    </row>
    <row r="34" spans="2:9" ht="16.5" thickBot="1" x14ac:dyDescent="0.3">
      <c r="B34" s="3" t="str">
        <f>IF(G34=0,"","п")</f>
        <v>п</v>
      </c>
      <c r="C34" s="17"/>
      <c r="D34" s="19" t="s">
        <v>7</v>
      </c>
      <c r="E34" s="45" t="s">
        <v>10</v>
      </c>
      <c r="F34" s="46"/>
      <c r="G34" s="31">
        <f>+G30</f>
        <v>1450000</v>
      </c>
      <c r="H34" s="17"/>
      <c r="I34" s="1"/>
    </row>
    <row r="35" spans="2:9" ht="10.5" customHeight="1" x14ac:dyDescent="0.25">
      <c r="B35" s="1" t="s">
        <v>18</v>
      </c>
      <c r="C35" s="17"/>
      <c r="D35" s="17"/>
      <c r="E35" s="17"/>
      <c r="F35" s="17"/>
      <c r="G35" s="17"/>
      <c r="H35" s="17"/>
      <c r="I35" s="1"/>
    </row>
    <row r="36" spans="2:9" ht="15.75" x14ac:dyDescent="0.25">
      <c r="B36" s="1" t="s">
        <v>18</v>
      </c>
      <c r="C36" s="55" t="s">
        <v>19</v>
      </c>
      <c r="D36" s="55"/>
      <c r="E36" s="55"/>
      <c r="F36" s="55"/>
      <c r="G36" s="55"/>
      <c r="H36" s="55"/>
      <c r="I36" s="1"/>
    </row>
    <row r="37" spans="2:9" ht="7.5" customHeight="1" thickBot="1" x14ac:dyDescent="0.3">
      <c r="B37" s="1" t="s">
        <v>18</v>
      </c>
      <c r="C37" s="17"/>
      <c r="D37" s="17"/>
      <c r="E37" s="17"/>
      <c r="F37" s="17"/>
      <c r="G37" s="17"/>
      <c r="H37" s="17"/>
      <c r="I37" s="1"/>
    </row>
    <row r="38" spans="2:9" ht="105" customHeight="1" thickBot="1" x14ac:dyDescent="0.3">
      <c r="B38" s="1" t="s">
        <v>18</v>
      </c>
      <c r="C38" s="17"/>
      <c r="D38" s="18" t="s">
        <v>12</v>
      </c>
      <c r="E38" s="18" t="s">
        <v>3</v>
      </c>
      <c r="F38" s="32" t="s">
        <v>11</v>
      </c>
      <c r="G38" s="18" t="s">
        <v>4</v>
      </c>
      <c r="H38" s="17"/>
      <c r="I38" s="1"/>
    </row>
    <row r="39" spans="2:9" ht="16.5" thickBot="1" x14ac:dyDescent="0.3">
      <c r="B39" s="1" t="s">
        <v>18</v>
      </c>
      <c r="C39" s="17"/>
      <c r="D39" s="19">
        <v>1</v>
      </c>
      <c r="E39" s="20">
        <v>2</v>
      </c>
      <c r="F39" s="20">
        <v>3</v>
      </c>
      <c r="G39" s="20">
        <v>4</v>
      </c>
      <c r="H39" s="17"/>
      <c r="I39" s="1"/>
    </row>
    <row r="40" spans="2:9" ht="22.5" customHeight="1" thickBot="1" x14ac:dyDescent="0.3">
      <c r="B40" s="1" t="s">
        <v>18</v>
      </c>
      <c r="C40" s="17"/>
      <c r="D40" s="52" t="s">
        <v>5</v>
      </c>
      <c r="E40" s="53"/>
      <c r="F40" s="53"/>
      <c r="G40" s="54"/>
      <c r="H40" s="17"/>
      <c r="I40" s="1"/>
    </row>
    <row r="41" spans="2:9" ht="18.75" hidden="1" customHeight="1" x14ac:dyDescent="0.25">
      <c r="B41" s="3" t="str">
        <f>IF(G41=0,"","п")</f>
        <v/>
      </c>
      <c r="C41" s="1"/>
      <c r="D41" s="12"/>
      <c r="E41" s="2"/>
      <c r="F41" s="4"/>
      <c r="G41" s="9"/>
      <c r="H41" s="1"/>
      <c r="I41" s="1"/>
    </row>
    <row r="42" spans="2:9" ht="18.75" hidden="1" customHeight="1" x14ac:dyDescent="0.25">
      <c r="B42" s="3" t="str">
        <f>IF(G42=0,"","п")</f>
        <v/>
      </c>
      <c r="C42" s="1"/>
      <c r="D42" s="13"/>
      <c r="E42" s="5"/>
      <c r="F42" s="6"/>
      <c r="G42" s="10"/>
      <c r="H42" s="1"/>
      <c r="I42" s="1"/>
    </row>
    <row r="43" spans="2:9" ht="18.75" hidden="1" customHeight="1" thickBot="1" x14ac:dyDescent="0.3">
      <c r="B43" s="3" t="str">
        <f>IF(G43=0,"","п")</f>
        <v/>
      </c>
      <c r="C43" s="1"/>
      <c r="D43" s="14"/>
      <c r="E43" s="7"/>
      <c r="F43" s="8"/>
      <c r="G43" s="11"/>
      <c r="H43" s="1"/>
      <c r="I43" s="1"/>
    </row>
    <row r="44" spans="2:9" ht="20.25" customHeight="1" thickBot="1" x14ac:dyDescent="0.3">
      <c r="B44" s="3" t="s">
        <v>18</v>
      </c>
      <c r="C44" s="17"/>
      <c r="D44" s="52" t="s">
        <v>6</v>
      </c>
      <c r="E44" s="53"/>
      <c r="F44" s="53"/>
      <c r="G44" s="54"/>
      <c r="H44" s="17"/>
      <c r="I44" s="1"/>
    </row>
    <row r="45" spans="2:9" ht="45" customHeight="1" x14ac:dyDescent="0.25">
      <c r="B45" s="3" t="str">
        <f>IF(G45=0,"","п")</f>
        <v>п</v>
      </c>
      <c r="C45" s="17"/>
      <c r="D45" s="21" t="s">
        <v>16</v>
      </c>
      <c r="E45" s="33">
        <v>9770</v>
      </c>
      <c r="F45" s="34" t="s">
        <v>14</v>
      </c>
      <c r="G45" s="22">
        <f>G46</f>
        <v>105750</v>
      </c>
      <c r="H45" s="17"/>
      <c r="I45" s="1"/>
    </row>
    <row r="46" spans="2:9" ht="22.5" customHeight="1" x14ac:dyDescent="0.25">
      <c r="B46" s="3" t="str">
        <f>IF(G46=0,"","п")</f>
        <v>п</v>
      </c>
      <c r="C46" s="17"/>
      <c r="D46" s="25" t="s">
        <v>17</v>
      </c>
      <c r="E46" s="35"/>
      <c r="F46" s="36" t="s">
        <v>15</v>
      </c>
      <c r="G46" s="24">
        <v>105750</v>
      </c>
      <c r="H46" s="17"/>
      <c r="I46" s="1"/>
    </row>
    <row r="47" spans="2:9" ht="17.25" customHeight="1" thickBot="1" x14ac:dyDescent="0.3">
      <c r="B47" s="3" t="str">
        <f>IF(G47=0,"","п")</f>
        <v>п</v>
      </c>
      <c r="C47" s="17"/>
      <c r="D47" s="19" t="s">
        <v>7</v>
      </c>
      <c r="E47" s="20" t="s">
        <v>7</v>
      </c>
      <c r="F47" s="37" t="s">
        <v>8</v>
      </c>
      <c r="G47" s="31">
        <f>G41+G45</f>
        <v>105750</v>
      </c>
      <c r="H47" s="17"/>
      <c r="I47" s="1"/>
    </row>
    <row r="48" spans="2:9" ht="16.5" thickBot="1" x14ac:dyDescent="0.3">
      <c r="B48" s="3" t="s">
        <v>18</v>
      </c>
      <c r="C48" s="17"/>
      <c r="D48" s="19" t="s">
        <v>7</v>
      </c>
      <c r="E48" s="20" t="s">
        <v>7</v>
      </c>
      <c r="F48" s="37" t="s">
        <v>9</v>
      </c>
      <c r="G48" s="31"/>
      <c r="H48" s="17"/>
      <c r="I48" s="1"/>
    </row>
    <row r="49" spans="2:9" ht="16.5" thickBot="1" x14ac:dyDescent="0.3">
      <c r="B49" s="3" t="str">
        <f>IF(G49=0,"","п")</f>
        <v>п</v>
      </c>
      <c r="C49" s="17"/>
      <c r="D49" s="19" t="s">
        <v>7</v>
      </c>
      <c r="E49" s="20" t="s">
        <v>7</v>
      </c>
      <c r="F49" s="37" t="s">
        <v>10</v>
      </c>
      <c r="G49" s="31">
        <f>G45</f>
        <v>105750</v>
      </c>
      <c r="H49" s="17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6" customHeight="1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 t="s">
        <v>18</v>
      </c>
      <c r="C52" s="1"/>
      <c r="D52" s="1" t="s">
        <v>13</v>
      </c>
      <c r="E52" s="1"/>
      <c r="F52" s="1"/>
      <c r="G52" s="16" t="s">
        <v>38</v>
      </c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</sheetData>
  <autoFilter ref="B10:I49" xr:uid="{00000000-0009-0000-0000-000000000000}">
    <filterColumn colId="0">
      <customFilters>
        <customFilter operator="notEqual" val=" "/>
      </customFilters>
    </filterColumn>
    <filterColumn colId="3" showButton="0"/>
  </autoFilter>
  <mergeCells count="30">
    <mergeCell ref="C4:H4"/>
    <mergeCell ref="D40:G40"/>
    <mergeCell ref="D44:G44"/>
    <mergeCell ref="C36:H36"/>
    <mergeCell ref="C8:H8"/>
    <mergeCell ref="D12:G12"/>
    <mergeCell ref="D29:G29"/>
    <mergeCell ref="E10:F10"/>
    <mergeCell ref="E11:F11"/>
    <mergeCell ref="E13:F13"/>
    <mergeCell ref="E14:F14"/>
    <mergeCell ref="E16:F16"/>
    <mergeCell ref="E31:F31"/>
    <mergeCell ref="E23:F23"/>
    <mergeCell ref="E26:F26"/>
    <mergeCell ref="E27:F27"/>
    <mergeCell ref="E30:F30"/>
    <mergeCell ref="E33:F33"/>
    <mergeCell ref="E34:F34"/>
    <mergeCell ref="E15:F15"/>
    <mergeCell ref="E17:F17"/>
    <mergeCell ref="E18:F18"/>
    <mergeCell ref="E28:F28"/>
    <mergeCell ref="E19:F19"/>
    <mergeCell ref="E22:F22"/>
    <mergeCell ref="E32:F32"/>
    <mergeCell ref="E24:F24"/>
    <mergeCell ref="E25:F25"/>
    <mergeCell ref="E20:F20"/>
    <mergeCell ref="E21:F21"/>
  </mergeCells>
  <phoneticPr fontId="1" type="noConversion"/>
  <pageMargins left="1.1811023622047245" right="0.39370078740157483" top="0.78740157480314965" bottom="0.78740157480314965" header="0.27559055118110237" footer="0.27559055118110237"/>
  <pageSetup paperSize="9" scale="70" orientation="portrait" verticalDpi="0" r:id="rId1"/>
  <headerFooter differentFirst="1">
    <oddHeader>&amp;C&amp;P&amp;R&amp;"Times New Roman,обычный"&amp;12Додаток 4
до рішення міської ради
від _______________ №___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2021-03-12T13:32:33Z</cp:lastPrinted>
  <dcterms:created xsi:type="dcterms:W3CDTF">2020-12-11T13:12:33Z</dcterms:created>
  <dcterms:modified xsi:type="dcterms:W3CDTF">2021-04-01T06:30:59Z</dcterms:modified>
</cp:coreProperties>
</file>