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080" windowHeight="7935" activeTab="3"/>
  </bookViews>
  <sheets>
    <sheet name="Додаток1_БІ" sheetId="1" r:id="rId1"/>
    <sheet name="Додаток2_БІ" sheetId="2" r:id="rId2"/>
    <sheet name="Додаток3_БІ" sheetId="3" r:id="rId3"/>
    <sheet name="Додаток4_БІ" sheetId="4" r:id="rId4"/>
  </sheets>
  <externalReferences>
    <externalReference r:id="rId5"/>
    <externalReference r:id="rId6"/>
  </externalReferences>
  <definedNames>
    <definedName name="Z_0588552C_5F0B_43CC_B717_DE91F7524472_.wvu.Cols" localSheetId="0" hidden="1">Додаток1_БІ!$IE:$IH,Додаток1_БІ!$IM:$IX,Додаток1_БІ!$SA:$SD,Додаток1_БІ!$SI:$ST,Додаток1_БІ!$ABW:$ABZ,Додаток1_БІ!$ACE:$ACP,Додаток1_БІ!$ALS:$ALV,Додаток1_БІ!$AMA:$AML,Додаток1_БІ!$AVO:$AVR,Додаток1_БІ!$AVW:$AWH,Додаток1_БІ!$BFK:$BFN,Додаток1_БІ!$BFS:$BGD,Додаток1_БІ!$BPG:$BPJ,Додаток1_БІ!$BPO:$BPZ,Додаток1_БІ!$BZC:$BZF,Додаток1_БІ!$BZK:$BZV,Додаток1_БІ!$CIY:$CJB,Додаток1_БІ!$CJG:$CJR,Додаток1_БІ!$CSU:$CSX,Додаток1_БІ!$CTC:$CTN,Додаток1_БІ!$DCQ:$DCT,Додаток1_БІ!$DCY:$DDJ,Додаток1_БІ!$DMM:$DMP,Додаток1_БІ!$DMU:$DNF,Додаток1_БІ!$DWI:$DWL,Додаток1_БІ!$DWQ:$DXB,Додаток1_БІ!$EGE:$EGH,Додаток1_БІ!$EGM:$EGX,Додаток1_БІ!$EQA:$EQD,Додаток1_БІ!$EQI:$EQT,Додаток1_БІ!$EZW:$EZZ,Додаток1_БІ!$FAE:$FAP,Додаток1_БІ!$FJS:$FJV,Додаток1_БІ!$FKA:$FKL,Додаток1_БІ!$FTO:$FTR,Додаток1_БІ!$FTW:$FUH,Додаток1_БІ!$GDK:$GDN,Додаток1_БІ!$GDS:$GED,Додаток1_БІ!$GNG:$GNJ,Додаток1_БІ!$GNO:$GNZ,Додаток1_БІ!$GXC:$GXF,Додаток1_БІ!$GXK:$GXV,Додаток1_БІ!$HGY:$HHB,Додаток1_БІ!$HHG:$HHR,Додаток1_БІ!$HQU:$HQX,Додаток1_БІ!$HRC:$HRN,Додаток1_БІ!$IAQ:$IAT,Додаток1_БІ!$IAY:$IBJ,Додаток1_БІ!$IKM:$IKP,Додаток1_БІ!$IKU:$ILF,Додаток1_БІ!$IUI:$IUL,Додаток1_БІ!$IUQ:$IVB,Додаток1_БІ!$JEE:$JEH,Додаток1_БІ!$JEM:$JEX,Додаток1_БІ!$JOA:$JOD,Додаток1_БІ!$JOI:$JOT,Додаток1_БІ!$JXW:$JXZ,Додаток1_БІ!$JYE:$JYP,Додаток1_БІ!$KHS:$KHV,Додаток1_БІ!$KIA:$KIL,Додаток1_БІ!$KRO:$KRR,Додаток1_БІ!$KRW:$KSH,Додаток1_БІ!$LBK:$LBN,Додаток1_БІ!$LBS:$LCD,Додаток1_БІ!$LLG:$LLJ,Додаток1_БІ!$LLO:$LLZ,Додаток1_БІ!$LVC:$LVF,Додаток1_БІ!$LVK:$LVV,Додаток1_БІ!$MEY:$MFB,Додаток1_БІ!$MFG:$MFR,Додаток1_БІ!$MOU:$MOX,Додаток1_БІ!$MPC:$MPN,Додаток1_БІ!$MYQ:$MYT,Додаток1_БІ!$MYY:$MZJ,Додаток1_БІ!$NIM:$NIP,Додаток1_БІ!$NIU:$NJF,Додаток1_БІ!$NSI:$NSL,Додаток1_БІ!$NSQ:$NTB,Додаток1_БІ!$OCE:$OCH,Додаток1_БІ!$OCM:$OCX,Додаток1_БІ!$OMA:$OMD,Додаток1_БІ!$OMI:$OMT,Додаток1_БІ!$OVW:$OVZ,Додаток1_БІ!$OWE:$OWP,Додаток1_БІ!$PFS:$PFV,Додаток1_БІ!$PGA:$PGL,Додаток1_БІ!$PPO:$PPR,Додаток1_БІ!$PPW:$PQH,Додаток1_БІ!$PZK:$PZN,Додаток1_БІ!$PZS:$QAD,Додаток1_БІ!$QJG:$QJJ,Додаток1_БІ!$QJO:$QJZ,Додаток1_БІ!$QTC:$QTF,Додаток1_БІ!$QTK:$QTV,Додаток1_БІ!$RCY:$RDB,Додаток1_БІ!$RDG:$RDR,Додаток1_БІ!$RMU:$RMX,Додаток1_БІ!$RNC:$RNN,Додаток1_БІ!$RWQ:$RWT,Додаток1_БІ!$RWY:$RXJ,Додаток1_БІ!$SGM:$SGP,Додаток1_БІ!$SGU:$SHF,Додаток1_БІ!$SQI:$SQL,Додаток1_БІ!$SQQ:$SRB,Додаток1_БІ!$TAE:$TAH,Додаток1_БІ!$TAM:$TAX,Додаток1_БІ!$TKA:$TKD,Додаток1_БІ!$TKI:$TKT,Додаток1_БІ!$TTW:$TTZ,Додаток1_БІ!$TUE:$TUP,Додаток1_БІ!$UDS:$UDV,Додаток1_БІ!$UEA:$UEL,Додаток1_БІ!$UNO:$UNR,Додаток1_БІ!$UNW:$UOH,Додаток1_БІ!$UXK:$UXN,Додаток1_БІ!$UXS:$UYD,Додаток1_БІ!$VHG:$VHJ,Додаток1_БІ!$VHO:$VHZ,Додаток1_БІ!$VRC:$VRF,Додаток1_БІ!$VRK:$VRV,Додаток1_БІ!$WAY:$WBB,Додаток1_БІ!$WBG:$WBR,Додаток1_БІ!$WKU:$WKX,Додаток1_БІ!$WLC:$WLN,Додаток1_БІ!$WUQ:$WUT,Додаток1_БІ!$WUY:$WVJ</definedName>
    <definedName name="Z_0588552C_5F0B_43CC_B717_DE91F7524472_.wvu.Cols" localSheetId="1" hidden="1">Додаток2_БІ!$G:$G,Додаток2_БІ!$IE:$IH,Додаток2_БІ!$IM:$IV,Додаток2_БІ!$SA:$SD,Додаток2_БІ!$SI:$SR,Додаток2_БІ!$ABW:$ABZ,Додаток2_БІ!$ACE:$ACN,Додаток2_БІ!$ALS:$ALV,Додаток2_БІ!$AMA:$AMJ,Додаток2_БІ!$AVO:$AVR,Додаток2_БІ!$AVW:$AWF,Додаток2_БІ!$BFK:$BFN,Додаток2_БІ!$BFS:$BGB,Додаток2_БІ!$BPG:$BPJ,Додаток2_БІ!$BPO:$BPX,Додаток2_БІ!$BZC:$BZF,Додаток2_БІ!$BZK:$BZT,Додаток2_БІ!$CIY:$CJB,Додаток2_БІ!$CJG:$CJP,Додаток2_БІ!$CSU:$CSX,Додаток2_БІ!$CTC:$CTL,Додаток2_БІ!$DCQ:$DCT,Додаток2_БІ!$DCY:$DDH,Додаток2_БІ!$DMM:$DMP,Додаток2_БІ!$DMU:$DND,Додаток2_БІ!$DWI:$DWL,Додаток2_БІ!$DWQ:$DWZ,Додаток2_БІ!$EGE:$EGH,Додаток2_БІ!$EGM:$EGV,Додаток2_БІ!$EQA:$EQD,Додаток2_БІ!$EQI:$EQR,Додаток2_БІ!$EZW:$EZZ,Додаток2_БІ!$FAE:$FAN,Додаток2_БІ!$FJS:$FJV,Додаток2_БІ!$FKA:$FKJ,Додаток2_БІ!$FTO:$FTR,Додаток2_БІ!$FTW:$FUF,Додаток2_БІ!$GDK:$GDN,Додаток2_БІ!$GDS:$GEB,Додаток2_БІ!$GNG:$GNJ,Додаток2_БІ!$GNO:$GNX,Додаток2_БІ!$GXC:$GXF,Додаток2_БІ!$GXK:$GXT,Додаток2_БІ!$HGY:$HHB,Додаток2_БІ!$HHG:$HHP,Додаток2_БІ!$HQU:$HQX,Додаток2_БІ!$HRC:$HRL,Додаток2_БІ!$IAQ:$IAT,Додаток2_БІ!$IAY:$IBH,Додаток2_БІ!$IKM:$IKP,Додаток2_БІ!$IKU:$ILD,Додаток2_БІ!$IUI:$IUL,Додаток2_БІ!$IUQ:$IUZ,Додаток2_БІ!$JEE:$JEH,Додаток2_БІ!$JEM:$JEV,Додаток2_БІ!$JOA:$JOD,Додаток2_БІ!$JOI:$JOR,Додаток2_БІ!$JXW:$JXZ,Додаток2_БІ!$JYE:$JYN,Додаток2_БІ!$KHS:$KHV,Додаток2_БІ!$KIA:$KIJ,Додаток2_БІ!$KRO:$KRR,Додаток2_БІ!$KRW:$KSF,Додаток2_БІ!$LBK:$LBN,Додаток2_БІ!$LBS:$LCB,Додаток2_БІ!$LLG:$LLJ,Додаток2_БІ!$LLO:$LLX,Додаток2_БІ!$LVC:$LVF,Додаток2_БІ!$LVK:$LVT,Додаток2_БІ!$MEY:$MFB,Додаток2_БІ!$MFG:$MFP,Додаток2_БІ!$MOU:$MOX,Додаток2_БІ!$MPC:$MPL,Додаток2_БІ!$MYQ:$MYT,Додаток2_БІ!$MYY:$MZH,Додаток2_БІ!$NIM:$NIP,Додаток2_БІ!$NIU:$NJD,Додаток2_БІ!$NSI:$NSL,Додаток2_БІ!$NSQ:$NSZ,Додаток2_БІ!$OCE:$OCH,Додаток2_БІ!$OCM:$OCV,Додаток2_БІ!$OMA:$OMD,Додаток2_БІ!$OMI:$OMR,Додаток2_БІ!$OVW:$OVZ,Додаток2_БІ!$OWE:$OWN,Додаток2_БІ!$PFS:$PFV,Додаток2_БІ!$PGA:$PGJ,Додаток2_БІ!$PPO:$PPR,Додаток2_БІ!$PPW:$PQF,Додаток2_БІ!$PZK:$PZN,Додаток2_БІ!$PZS:$QAB,Додаток2_БІ!$QJG:$QJJ,Додаток2_БІ!$QJO:$QJX,Додаток2_БІ!$QTC:$QTF,Додаток2_БІ!$QTK:$QTT,Додаток2_БІ!$RCY:$RDB,Додаток2_БІ!$RDG:$RDP,Додаток2_БІ!$RMU:$RMX,Додаток2_БІ!$RNC:$RNL,Додаток2_БІ!$RWQ:$RWT,Додаток2_БІ!$RWY:$RXH,Додаток2_БІ!$SGM:$SGP,Додаток2_БІ!$SGU:$SHD,Додаток2_БІ!$SQI:$SQL,Додаток2_БІ!$SQQ:$SQZ,Додаток2_БІ!$TAE:$TAH,Додаток2_БІ!$TAM:$TAV,Додаток2_БІ!$TKA:$TKD,Додаток2_БІ!$TKI:$TKR,Додаток2_БІ!$TTW:$TTZ,Додаток2_БІ!$TUE:$TUN,Додаток2_БІ!$UDS:$UDV,Додаток2_БІ!$UEA:$UEJ,Додаток2_БІ!$UNO:$UNR,Додаток2_БІ!$UNW:$UOF,Додаток2_БІ!$UXK:$UXN,Додаток2_БІ!$UXS:$UYB,Додаток2_БІ!$VHG:$VHJ,Додаток2_БІ!$VHO:$VHX,Додаток2_БІ!$VRC:$VRF,Додаток2_БІ!$VRK:$VRT,Додаток2_БІ!$WAY:$WBB,Додаток2_БІ!$WBG:$WBP,Додаток2_БІ!$WKU:$WKX,Додаток2_БІ!$WLC:$WLL,Додаток2_БІ!$WUQ:$WUT,Додаток2_БІ!$WUY:$WVH</definedName>
    <definedName name="Z_0588552C_5F0B_43CC_B717_DE91F7524472_.wvu.Cols" localSheetId="2" hidden="1">Додаток3_БІ!$IK:$IN,Додаток3_БІ!$IS:$IS,Додаток3_БІ!$IU:$JB,Додаток3_БІ!$SG:$SJ,Додаток3_БІ!$SO:$SO,Додаток3_БІ!$SQ:$SX,Додаток3_БІ!$ACC:$ACF,Додаток3_БІ!$ACK:$ACK,Додаток3_БІ!$ACM:$ACT,Додаток3_БІ!$ALY:$AMB,Додаток3_БІ!$AMG:$AMG,Додаток3_БІ!$AMI:$AMP,Додаток3_БІ!$AVU:$AVX,Додаток3_БІ!$AWC:$AWC,Додаток3_БІ!$AWE:$AWL,Додаток3_БІ!$BFQ:$BFT,Додаток3_БІ!$BFY:$BFY,Додаток3_БІ!$BGA:$BGH,Додаток3_БІ!$BPM:$BPP,Додаток3_БІ!$BPU:$BPU,Додаток3_БІ!$BPW:$BQD,Додаток3_БІ!$BZI:$BZL,Додаток3_БІ!$BZQ:$BZQ,Додаток3_БІ!$BZS:$BZZ,Додаток3_БІ!$CJE:$CJH,Додаток3_БІ!$CJM:$CJM,Додаток3_БІ!$CJO:$CJV,Додаток3_БІ!$CTA:$CTD,Додаток3_БІ!$CTI:$CTI,Додаток3_БІ!$CTK:$CTR,Додаток3_БІ!$DCW:$DCZ,Додаток3_БІ!$DDE:$DDE,Додаток3_БІ!$DDG:$DDN,Додаток3_БІ!$DMS:$DMV,Додаток3_БІ!$DNA:$DNA,Додаток3_БІ!$DNC:$DNJ,Додаток3_БІ!$DWO:$DWR,Додаток3_БІ!$DWW:$DWW,Додаток3_БІ!$DWY:$DXF,Додаток3_БІ!$EGK:$EGN,Додаток3_БІ!$EGS:$EGS,Додаток3_БІ!$EGU:$EHB,Додаток3_БІ!$EQG:$EQJ,Додаток3_БІ!$EQO:$EQO,Додаток3_БІ!$EQQ:$EQX,Додаток3_БІ!$FAC:$FAF,Додаток3_БІ!$FAK:$FAK,Додаток3_БІ!$FAM:$FAT,Додаток3_БІ!$FJY:$FKB,Додаток3_БІ!$FKG:$FKG,Додаток3_БІ!$FKI:$FKP,Додаток3_БІ!$FTU:$FTX,Додаток3_БІ!$FUC:$FUC,Додаток3_БІ!$FUE:$FUL,Додаток3_БІ!$GDQ:$GDT,Додаток3_БІ!$GDY:$GDY,Додаток3_БІ!$GEA:$GEH,Додаток3_БІ!$GNM:$GNP,Додаток3_БІ!$GNU:$GNU,Додаток3_БІ!$GNW:$GOD,Додаток3_БІ!$GXI:$GXL,Додаток3_БІ!$GXQ:$GXQ,Додаток3_БІ!$GXS:$GXZ,Додаток3_БІ!$HHE:$HHH,Додаток3_БІ!$HHM:$HHM,Додаток3_БІ!$HHO:$HHV,Додаток3_БІ!$HRA:$HRD,Додаток3_БІ!$HRI:$HRI,Додаток3_БІ!$HRK:$HRR,Додаток3_БІ!$IAW:$IAZ,Додаток3_БІ!$IBE:$IBE,Додаток3_БІ!$IBG:$IBN,Додаток3_БІ!$IKS:$IKV,Додаток3_БІ!$ILA:$ILA,Додаток3_БІ!$ILC:$ILJ,Додаток3_БІ!$IUO:$IUR,Додаток3_БІ!$IUW:$IUW,Додаток3_БІ!$IUY:$IVF,Додаток3_БІ!$JEK:$JEN,Додаток3_БІ!$JES:$JES,Додаток3_БІ!$JEU:$JFB,Додаток3_БІ!$JOG:$JOJ,Додаток3_БІ!$JOO:$JOO,Додаток3_БІ!$JOQ:$JOX,Додаток3_БІ!$JYC:$JYF,Додаток3_БІ!$JYK:$JYK,Додаток3_БІ!$JYM:$JYT,Додаток3_БІ!$KHY:$KIB,Додаток3_БІ!$KIG:$KIG,Додаток3_БІ!$KII:$KIP,Додаток3_БІ!$KRU:$KRX,Додаток3_БІ!$KSC:$KSC,Додаток3_БІ!$KSE:$KSL,Додаток3_БІ!$LBQ:$LBT,Додаток3_БІ!$LBY:$LBY,Додаток3_БІ!$LCA:$LCH,Додаток3_БІ!$LLM:$LLP,Додаток3_БІ!$LLU:$LLU,Додаток3_БІ!$LLW:$LMD,Додаток3_БІ!$LVI:$LVL,Додаток3_БІ!$LVQ:$LVQ,Додаток3_БІ!$LVS:$LVZ,Додаток3_БІ!$MFE:$MFH,Додаток3_БІ!$MFM:$MFM,Додаток3_БІ!$MFO:$MFV,Додаток3_БІ!$MPA:$MPD,Додаток3_БІ!$MPI:$MPI,Додаток3_БІ!$MPK:$MPR,Додаток3_БІ!$MYW:$MYZ,Додаток3_БІ!$MZE:$MZE,Додаток3_БІ!$MZG:$MZN,Додаток3_БІ!$NIS:$NIV,Додаток3_БІ!$NJA:$NJA,Додаток3_БІ!$NJC:$NJJ,Додаток3_БІ!$NSO:$NSR,Додаток3_БІ!$NSW:$NSW,Додаток3_БІ!$NSY:$NTF,Додаток3_БІ!$OCK:$OCN,Додаток3_БІ!$OCS:$OCS,Додаток3_БІ!$OCU:$ODB,Додаток3_БІ!$OMG:$OMJ,Додаток3_БІ!$OMO:$OMO,Додаток3_БІ!$OMQ:$OMX,Додаток3_БІ!$OWC:$OWF,Додаток3_БІ!$OWK:$OWK,Додаток3_БІ!$OWM:$OWT,Додаток3_БІ!$PFY:$PGB,Додаток3_БІ!$PGG:$PGG,Додаток3_БІ!$PGI:$PGP,Додаток3_БІ!$PPU:$PPX,Додаток3_БІ!$PQC:$PQC,Додаток3_БІ!$PQE:$PQL,Додаток3_БІ!$PZQ:$PZT,Додаток3_БІ!$PZY:$PZY,Додаток3_БІ!$QAA:$QAH,Додаток3_БІ!$QJM:$QJP,Додаток3_БІ!$QJU:$QJU,Додаток3_БІ!$QJW:$QKD,Додаток3_БІ!$QTI:$QTL,Додаток3_БІ!$QTQ:$QTQ,Додаток3_БІ!$QTS:$QTZ,Додаток3_БІ!$RDE:$RDH,Додаток3_БІ!$RDM:$RDM,Додаток3_БІ!$RDO:$RDV,Додаток3_БІ!$RNA:$RND,Додаток3_БІ!$RNI:$RNI,Додаток3_БІ!$RNK:$RNR,Додаток3_БІ!$RWW:$RWZ,Додаток3_БІ!$RXE:$RXE,Додаток3_БІ!$RXG:$RXN,Додаток3_БІ!$SGS:$SGV,Додаток3_БІ!$SHA:$SHA,Додаток3_БІ!$SHC:$SHJ,Додаток3_БІ!$SQO:$SQR,Додаток3_БІ!$SQW:$SQW,Додаток3_БІ!$SQY:$SRF,Додаток3_БІ!$TAK:$TAN,Додаток3_БІ!$TAS:$TAS,Додаток3_БІ!$TAU:$TBB,Додаток3_БІ!$TKG:$TKJ,Додаток3_БІ!$TKO:$TKO,Додаток3_БІ!$TKQ:$TKX,Додаток3_БІ!$TUC:$TUF,Додаток3_БІ!$TUK:$TUK,Додаток3_БІ!$TUM:$TUT,Додаток3_БІ!$UDY:$UEB,Додаток3_БІ!$UEG:$UEG,Додаток3_БІ!$UEI:$UEP,Додаток3_БІ!$UNU:$UNX,Додаток3_БІ!$UOC:$UOC,Додаток3_БІ!$UOE:$UOL,Додаток3_БІ!$UXQ:$UXT,Додаток3_БІ!$UXY:$UXY,Додаток3_БІ!$UYA:$UYH,Додаток3_БІ!$VHM:$VHP,Додаток3_БІ!$VHU:$VHU,Додаток3_БІ!$VHW:$VID,Додаток3_БІ!$VRI:$VRL,Додаток3_БІ!$VRQ:$VRQ,Додаток3_БІ!$VRS:$VRZ,Додаток3_БІ!$WBE:$WBH,Додаток3_БІ!$WBM:$WBM,Додаток3_БІ!$WBO:$WBV,Додаток3_БІ!$WLA:$WLD,Додаток3_БІ!$WLI:$WLI,Додаток3_БІ!$WLK:$WLR,Додаток3_БІ!$WUW:$WUZ,Додаток3_БІ!$WVE:$WVE,Додаток3_БІ!$WVG:$WVN</definedName>
    <definedName name="Z_0588552C_5F0B_43CC_B717_DE91F7524472_.wvu.Cols" localSheetId="3" hidden="1">Додаток4_БІ!$IJ:$IM,Додаток4_БІ!$IR:$IR,Додаток4_БІ!$IT:$JA,Додаток4_БІ!$SF:$SI,Додаток4_БІ!$SN:$SN,Додаток4_БІ!$SP:$SW,Додаток4_БІ!$ACB:$ACE,Додаток4_БІ!$ACJ:$ACJ,Додаток4_БІ!$ACL:$ACS,Додаток4_БІ!$ALX:$AMA,Додаток4_БІ!$AMF:$AMF,Додаток4_БІ!$AMH:$AMO,Додаток4_БІ!$AVT:$AVW,Додаток4_БІ!$AWB:$AWB,Додаток4_БІ!$AWD:$AWK,Додаток4_БІ!$BFP:$BFS,Додаток4_БІ!$BFX:$BFX,Додаток4_БІ!$BFZ:$BGG,Додаток4_БІ!$BPL:$BPO,Додаток4_БІ!$BPT:$BPT,Додаток4_БІ!$BPV:$BQC,Додаток4_БІ!$BZH:$BZK,Додаток4_БІ!$BZP:$BZP,Додаток4_БІ!$BZR:$BZY,Додаток4_БІ!$CJD:$CJG,Додаток4_БІ!$CJL:$CJL,Додаток4_БІ!$CJN:$CJU,Додаток4_БІ!$CSZ:$CTC,Додаток4_БІ!$CTH:$CTH,Додаток4_БІ!$CTJ:$CTQ,Додаток4_БІ!$DCV:$DCY,Додаток4_БІ!$DDD:$DDD,Додаток4_БІ!$DDF:$DDM,Додаток4_БІ!$DMR:$DMU,Додаток4_БІ!$DMZ:$DMZ,Додаток4_БІ!$DNB:$DNI,Додаток4_БІ!$DWN:$DWQ,Додаток4_БІ!$DWV:$DWV,Додаток4_БІ!$DWX:$DXE,Додаток4_БІ!$EGJ:$EGM,Додаток4_БІ!$EGR:$EGR,Додаток4_БІ!$EGT:$EHA,Додаток4_БІ!$EQF:$EQI,Додаток4_БІ!$EQN:$EQN,Додаток4_БІ!$EQP:$EQW,Додаток4_БІ!$FAB:$FAE,Додаток4_БІ!$FAJ:$FAJ,Додаток4_БІ!$FAL:$FAS,Додаток4_БІ!$FJX:$FKA,Додаток4_БІ!$FKF:$FKF,Додаток4_БІ!$FKH:$FKO,Додаток4_БІ!$FTT:$FTW,Додаток4_БІ!$FUB:$FUB,Додаток4_БІ!$FUD:$FUK,Додаток4_БІ!$GDP:$GDS,Додаток4_БІ!$GDX:$GDX,Додаток4_БІ!$GDZ:$GEG,Додаток4_БІ!$GNL:$GNO,Додаток4_БІ!$GNT:$GNT,Додаток4_БІ!$GNV:$GOC,Додаток4_БІ!$GXH:$GXK,Додаток4_БІ!$GXP:$GXP,Додаток4_БІ!$GXR:$GXY,Додаток4_БІ!$HHD:$HHG,Додаток4_БІ!$HHL:$HHL,Додаток4_БІ!$HHN:$HHU,Додаток4_БІ!$HQZ:$HRC,Додаток4_БІ!$HRH:$HRH,Додаток4_БІ!$HRJ:$HRQ,Додаток4_БІ!$IAV:$IAY,Додаток4_БІ!$IBD:$IBD,Додаток4_БІ!$IBF:$IBM,Додаток4_БІ!$IKR:$IKU,Додаток4_БІ!$IKZ:$IKZ,Додаток4_БІ!$ILB:$ILI,Додаток4_БІ!$IUN:$IUQ,Додаток4_БІ!$IUV:$IUV,Додаток4_БІ!$IUX:$IVE,Додаток4_БІ!$JEJ:$JEM,Додаток4_БІ!$JER:$JER,Додаток4_БІ!$JET:$JFA,Додаток4_БІ!$JOF:$JOI,Додаток4_БІ!$JON:$JON,Додаток4_БІ!$JOP:$JOW,Додаток4_БІ!$JYB:$JYE,Додаток4_БІ!$JYJ:$JYJ,Додаток4_БІ!$JYL:$JYS,Додаток4_БІ!$KHX:$KIA,Додаток4_БІ!$KIF:$KIF,Додаток4_БІ!$KIH:$KIO,Додаток4_БІ!$KRT:$KRW,Додаток4_БІ!$KSB:$KSB,Додаток4_БІ!$KSD:$KSK,Додаток4_БІ!$LBP:$LBS,Додаток4_БІ!$LBX:$LBX,Додаток4_БІ!$LBZ:$LCG,Додаток4_БІ!$LLL:$LLO,Додаток4_БІ!$LLT:$LLT,Додаток4_БІ!$LLV:$LMC,Додаток4_БІ!$LVH:$LVK,Додаток4_БІ!$LVP:$LVP,Додаток4_БІ!$LVR:$LVY,Додаток4_БІ!$MFD:$MFG,Додаток4_БІ!$MFL:$MFL,Додаток4_БІ!$MFN:$MFU,Додаток4_БІ!$MOZ:$MPC,Додаток4_БІ!$MPH:$MPH,Додаток4_БІ!$MPJ:$MPQ,Додаток4_БІ!$MYV:$MYY,Додаток4_БІ!$MZD:$MZD,Додаток4_БІ!$MZF:$MZM,Додаток4_БІ!$NIR:$NIU,Додаток4_БІ!$NIZ:$NIZ,Додаток4_БІ!$NJB:$NJI,Додаток4_БІ!$NSN:$NSQ,Додаток4_БІ!$NSV:$NSV,Додаток4_БІ!$NSX:$NTE,Додаток4_БІ!$OCJ:$OCM,Додаток4_БІ!$OCR:$OCR,Додаток4_БІ!$OCT:$ODA,Додаток4_БІ!$OMF:$OMI,Додаток4_БІ!$OMN:$OMN,Додаток4_БІ!$OMP:$OMW,Додаток4_БІ!$OWB:$OWE,Додаток4_БІ!$OWJ:$OWJ,Додаток4_БІ!$OWL:$OWS,Додаток4_БІ!$PFX:$PGA,Додаток4_БІ!$PGF:$PGF,Додаток4_БІ!$PGH:$PGO,Додаток4_БІ!$PPT:$PPW,Додаток4_БІ!$PQB:$PQB,Додаток4_БІ!$PQD:$PQK,Додаток4_БІ!$PZP:$PZS,Додаток4_БІ!$PZX:$PZX,Додаток4_БІ!$PZZ:$QAG,Додаток4_БІ!$QJL:$QJO,Додаток4_БІ!$QJT:$QJT,Додаток4_БІ!$QJV:$QKC,Додаток4_БІ!$QTH:$QTK,Додаток4_БІ!$QTP:$QTP,Додаток4_БІ!$QTR:$QTY,Додаток4_БІ!$RDD:$RDG,Додаток4_БІ!$RDL:$RDL,Додаток4_БІ!$RDN:$RDU,Додаток4_БІ!$RMZ:$RNC,Додаток4_БІ!$RNH:$RNH,Додаток4_БІ!$RNJ:$RNQ,Додаток4_БІ!$RWV:$RWY,Додаток4_БІ!$RXD:$RXD,Додаток4_БІ!$RXF:$RXM,Додаток4_БІ!$SGR:$SGU,Додаток4_БІ!$SGZ:$SGZ,Додаток4_БІ!$SHB:$SHI,Додаток4_БІ!$SQN:$SQQ,Додаток4_БІ!$SQV:$SQV,Додаток4_БІ!$SQX:$SRE,Додаток4_БІ!$TAJ:$TAM,Додаток4_БІ!$TAR:$TAR,Додаток4_БІ!$TAT:$TBA,Додаток4_БІ!$TKF:$TKI,Додаток4_БІ!$TKN:$TKN,Додаток4_БІ!$TKP:$TKW,Додаток4_БІ!$TUB:$TUE,Додаток4_БІ!$TUJ:$TUJ,Додаток4_БІ!$TUL:$TUS,Додаток4_БІ!$UDX:$UEA,Додаток4_БІ!$UEF:$UEF,Додаток4_БІ!$UEH:$UEO,Додаток4_БІ!$UNT:$UNW,Додаток4_БІ!$UOB:$UOB,Додаток4_БІ!$UOD:$UOK,Додаток4_БІ!$UXP:$UXS,Додаток4_БІ!$UXX:$UXX,Додаток4_БІ!$UXZ:$UYG,Додаток4_БІ!$VHL:$VHO,Додаток4_БІ!$VHT:$VHT,Додаток4_БІ!$VHV:$VIC,Додаток4_БІ!$VRH:$VRK,Додаток4_БІ!$VRP:$VRP,Додаток4_БІ!$VRR:$VRY,Додаток4_БІ!$WBD:$WBG,Додаток4_БІ!$WBL:$WBL,Додаток4_БІ!$WBN:$WBU,Додаток4_БІ!$WKZ:$WLC,Додаток4_БІ!$WLH:$WLH,Додаток4_БІ!$WLJ:$WLQ,Додаток4_БІ!$WUV:$WUY,Додаток4_БІ!$WVD:$WVD,Додаток4_БІ!$WVF:$WVM</definedName>
    <definedName name="Z_0588552C_5F0B_43CC_B717_DE91F7524472_.wvu.PrintArea" localSheetId="0" hidden="1">Додаток1_БІ!$A$1:$H$47</definedName>
    <definedName name="Z_0588552C_5F0B_43CC_B717_DE91F7524472_.wvu.PrintArea" localSheetId="1" hidden="1">Додаток2_БІ!$A$2:$F$40</definedName>
    <definedName name="Z_0588552C_5F0B_43CC_B717_DE91F7524472_.wvu.PrintArea" localSheetId="2" hidden="1">Додаток3_БІ!$A$1:$F$40</definedName>
    <definedName name="Z_0588552C_5F0B_43CC_B717_DE91F7524472_.wvu.PrintArea" localSheetId="3" hidden="1">Додаток4_БІ!$A$1:$F$34</definedName>
    <definedName name="Z_0588552C_5F0B_43CC_B717_DE91F7524472_.wvu.Rows" localSheetId="0" hidden="1">Додаток1_БІ!#REF!,Додаток1_БІ!$47:$47,Додаток1_БІ!$50:$50</definedName>
    <definedName name="Z_0588552C_5F0B_43CC_B717_DE91F7524472_.wvu.Rows" localSheetId="1" hidden="1">Додаток2_БІ!#REF!,Додаток2_БІ!#REF!</definedName>
    <definedName name="Z_0588552C_5F0B_43CC_B717_DE91F7524472_.wvu.Rows" localSheetId="2" hidden="1">Додаток3_БІ!#REF!,Додаток3_БІ!#REF!</definedName>
    <definedName name="Z_0588552C_5F0B_43CC_B717_DE91F7524472_.wvu.Rows" localSheetId="3" hidden="1">Додаток4_БІ!#REF!,Додаток4_БІ!#REF!,Додаток4_БІ!$33:$34</definedName>
    <definedName name="Z_8839ED87_9C42_4CC2_A1AD_6EF9611832A1_.wvu.Cols" localSheetId="0" hidden="1">Додаток1_БІ!#REF!</definedName>
    <definedName name="Z_8839ED87_9C42_4CC2_A1AD_6EF9611832A1_.wvu.Cols" localSheetId="1" hidden="1">Додаток2_БІ!#REF!,Додаток2_БІ!#REF!</definedName>
    <definedName name="Z_8839ED87_9C42_4CC2_A1AD_6EF9611832A1_.wvu.Cols" localSheetId="2" hidden="1">Додаток3_БІ!#REF!</definedName>
    <definedName name="Z_8839ED87_9C42_4CC2_A1AD_6EF9611832A1_.wvu.Cols" localSheetId="3" hidden="1">Додаток4_БІ!#REF!</definedName>
    <definedName name="Z_8839ED87_9C42_4CC2_A1AD_6EF9611832A1_.wvu.PrintArea" localSheetId="0" hidden="1">Додаток1_БІ!$A$1:$F$47</definedName>
    <definedName name="Z_8839ED87_9C42_4CC2_A1AD_6EF9611832A1_.wvu.PrintArea" localSheetId="1" hidden="1">Додаток2_БІ!$A$2:$F$40</definedName>
    <definedName name="Z_8839ED87_9C42_4CC2_A1AD_6EF9611832A1_.wvu.PrintArea" localSheetId="2" hidden="1">Додаток3_БІ!$A$1:$F$40</definedName>
    <definedName name="Z_8839ED87_9C42_4CC2_A1AD_6EF9611832A1_.wvu.PrintArea" localSheetId="3" hidden="1">Додаток4_БІ!$A$1:$F$34</definedName>
    <definedName name="Z_8839ED87_9C42_4CC2_A1AD_6EF9611832A1_.wvu.Rows" localSheetId="0" hidden="1">Додаток1_БІ!#REF!,Додаток1_БІ!#REF!,Додаток1_БІ!$47:$47,Додаток1_БІ!$50:$50</definedName>
    <definedName name="Z_8839ED87_9C42_4CC2_A1AD_6EF9611832A1_.wvu.Rows" localSheetId="1" hidden="1">Додаток2_БІ!#REF!,Додаток2_БІ!#REF!</definedName>
    <definedName name="Z_8839ED87_9C42_4CC2_A1AD_6EF9611832A1_.wvu.Rows" localSheetId="2" hidden="1">Додаток3_БІ!$7:$7,Додаток3_БІ!#REF!,Додаток3_БІ!#REF!,Додаток3_БІ!#REF!,Додаток3_БІ!#REF!</definedName>
    <definedName name="Z_8839ED87_9C42_4CC2_A1AD_6EF9611832A1_.wvu.Rows" localSheetId="3" hidden="1">Додаток4_БІ!#REF!,Додаток4_БІ!#REF!,Додаток4_БІ!#REF!</definedName>
    <definedName name="Z_B233FDC7_B79B_43AD_9288_8B6C8ACB6ACB_.wvu.PrintArea" localSheetId="0" hidden="1">Додаток1_БІ!$A$1:$F$50</definedName>
    <definedName name="Z_B233FDC7_B79B_43AD_9288_8B6C8ACB6ACB_.wvu.PrintArea" localSheetId="1" hidden="1">Додаток2_БІ!$A$2:$F$41</definedName>
    <definedName name="Z_BF9F446D_D2F9_4EAA_BD71_B531E336462E_.wvu.Cols" localSheetId="0" hidden="1">Додаток1_БІ!#REF!</definedName>
    <definedName name="Z_BF9F446D_D2F9_4EAA_BD71_B531E336462E_.wvu.Cols" localSheetId="1" hidden="1">Додаток2_БІ!#REF!,Додаток2_БІ!#REF!</definedName>
    <definedName name="Z_BF9F446D_D2F9_4EAA_BD71_B531E336462E_.wvu.Cols" localSheetId="2" hidden="1">Додаток3_БІ!#REF!</definedName>
    <definedName name="Z_BF9F446D_D2F9_4EAA_BD71_B531E336462E_.wvu.Cols" localSheetId="3" hidden="1">Додаток4_БІ!#REF!</definedName>
    <definedName name="Z_BF9F446D_D2F9_4EAA_BD71_B531E336462E_.wvu.PrintArea" localSheetId="0" hidden="1">Додаток1_БІ!$A$1:$F$47</definedName>
    <definedName name="Z_BF9F446D_D2F9_4EAA_BD71_B531E336462E_.wvu.PrintArea" localSheetId="1" hidden="1">Додаток2_БІ!$A$2:$F$40</definedName>
    <definedName name="Z_BF9F446D_D2F9_4EAA_BD71_B531E336462E_.wvu.PrintArea" localSheetId="2" hidden="1">Додаток3_БІ!$A$1:$F$40</definedName>
    <definedName name="Z_BF9F446D_D2F9_4EAA_BD71_B531E336462E_.wvu.PrintArea" localSheetId="3" hidden="1">Додаток4_БІ!$A$1:$F$34</definedName>
    <definedName name="Z_BF9F446D_D2F9_4EAA_BD71_B531E336462E_.wvu.Rows" localSheetId="0" hidden="1">Додаток1_БІ!#REF!,Додаток1_БІ!#REF!,Додаток1_БІ!$47:$47,Додаток1_БІ!$50:$50</definedName>
    <definedName name="Z_BF9F446D_D2F9_4EAA_BD71_B531E336462E_.wvu.Rows" localSheetId="1" hidden="1">Додаток2_БІ!#REF!,Додаток2_БІ!#REF!</definedName>
    <definedName name="Z_BF9F446D_D2F9_4EAA_BD71_B531E336462E_.wvu.Rows" localSheetId="2" hidden="1">Додаток3_БІ!$7:$7,Додаток3_БІ!#REF!,Додаток3_БІ!#REF!,Додаток3_БІ!#REF!,Додаток3_БІ!#REF!</definedName>
    <definedName name="Z_BF9F446D_D2F9_4EAA_BD71_B531E336462E_.wvu.Rows" localSheetId="3" hidden="1">Додаток4_БІ!#REF!,Додаток4_БІ!#REF!,Додаток4_БІ!#REF!</definedName>
    <definedName name="АвтоподборВС">#REF!</definedName>
    <definedName name="Встав">[1]Коригування!$W$9:$W$2131,[1]Коригування!$AF$9:$AH$2131,[1]Коригування!$AM$9:$AM$2131,[1]Коригування!$AO$9:$AO$2131,[1]Коригування!$AQ$9:$AQ$2131,[1]Коригування!$AU$9:$AU$2131,[1]Коригування!$AW$9:$AW$2131+[1]Коригування!$AY$9:$BD$2131,[1]Коригування!$BG$9:$BP$2131,[1]Коригування!$BY$9:$BY$2131,[1]Коригування!$CF$9:$CG$2131,[1]Коригування!$CJ$9:$CO$2131,[1]Коригування!$CX$9:$CY$2131,[1]Коригування!$DB$9:$DC$2131,[1]Коригування!$DJ$9:$DJ$2131,[1]Коригування!$DL$9:$DM$2131,[1]Коригування!$DO$9:$DO$2131,[1]Коригування!$DT$9:$DT$2131</definedName>
    <definedName name="іувп">#REF!</definedName>
    <definedName name="ккк">#REF!</definedName>
    <definedName name="_xlnm.Print_Area" localSheetId="0">Додаток1_БІ!$A$1:$H$47</definedName>
    <definedName name="_xlnm.Print_Area" localSheetId="1">Додаток2_БІ!$A$2:$J$43</definedName>
    <definedName name="_xlnm.Print_Area" localSheetId="2">Додаток3_БІ!$A$1:$H$44</definedName>
    <definedName name="_xlnm.Print_Area" localSheetId="3">Додаток4_БІ!$A$1:$H$36</definedName>
    <definedName name="Отсорт_Д_СВ">#REF!</definedName>
    <definedName name="ппп">#REF!</definedName>
    <definedName name="РЕГ">#REF!</definedName>
    <definedName name="Регіон">#REF!</definedName>
    <definedName name="рел">#REF!</definedName>
    <definedName name="рр">#REF!</definedName>
    <definedName name="УХ">#REF!</definedName>
    <definedName name="ухват">#REF!</definedName>
    <definedName name="чапельник">#REF!</definedName>
  </definedNames>
  <calcPr calcId="144525"/>
</workbook>
</file>

<file path=xl/calcChain.xml><?xml version="1.0" encoding="utf-8"?>
<calcChain xmlns="http://schemas.openxmlformats.org/spreadsheetml/2006/main">
  <c r="G14" i="1" l="1"/>
  <c r="G13" i="1"/>
  <c r="G12" i="1"/>
  <c r="E14" i="1"/>
  <c r="E13" i="1"/>
  <c r="E12" i="1"/>
  <c r="C12" i="1"/>
  <c r="E11" i="1"/>
  <c r="G11" i="1"/>
  <c r="G20" i="4"/>
  <c r="G19" i="4"/>
  <c r="G17" i="4"/>
  <c r="G16" i="4"/>
  <c r="G14" i="4"/>
  <c r="G13" i="4"/>
  <c r="G11" i="4"/>
  <c r="G10" i="4"/>
  <c r="E20" i="4"/>
  <c r="E19" i="4"/>
  <c r="E17" i="4"/>
  <c r="E16" i="4"/>
  <c r="E14" i="4"/>
  <c r="E13" i="4"/>
  <c r="E11" i="4"/>
  <c r="E10" i="4"/>
  <c r="C20" i="4"/>
  <c r="C19" i="4"/>
  <c r="C14" i="4"/>
  <c r="C17" i="4"/>
  <c r="C16" i="4"/>
  <c r="C13" i="4"/>
  <c r="C11" i="4"/>
  <c r="C10" i="4"/>
  <c r="G26" i="3"/>
  <c r="G25" i="3"/>
  <c r="G23" i="3"/>
  <c r="G22" i="3"/>
  <c r="G20" i="3"/>
  <c r="G19" i="3"/>
  <c r="G17" i="3"/>
  <c r="G16" i="3"/>
  <c r="G25" i="1" s="1"/>
  <c r="G15" i="3"/>
  <c r="G14" i="3"/>
  <c r="G12" i="3"/>
  <c r="E26" i="3"/>
  <c r="E25" i="3"/>
  <c r="E23" i="3"/>
  <c r="E22" i="3"/>
  <c r="E20" i="3"/>
  <c r="E19" i="3"/>
  <c r="E17" i="3"/>
  <c r="E16" i="3"/>
  <c r="E25" i="1" s="1"/>
  <c r="E15" i="3"/>
  <c r="E14" i="3"/>
  <c r="E12" i="3"/>
  <c r="C28" i="3"/>
  <c r="C26" i="3"/>
  <c r="C25" i="3"/>
  <c r="C23" i="3"/>
  <c r="C22" i="3"/>
  <c r="C20" i="3"/>
  <c r="C19" i="3"/>
  <c r="C17" i="3"/>
  <c r="C16" i="3"/>
  <c r="C25" i="1" s="1"/>
  <c r="C15" i="3"/>
  <c r="C14" i="3"/>
  <c r="C12" i="3" l="1"/>
  <c r="G28" i="2"/>
  <c r="G31" i="1" s="1"/>
  <c r="G27" i="2"/>
  <c r="G30" i="1" s="1"/>
  <c r="G29" i="1" s="1"/>
  <c r="G25" i="2"/>
  <c r="G28" i="1" s="1"/>
  <c r="G24" i="2"/>
  <c r="G27" i="1" s="1"/>
  <c r="G26" i="1" s="1"/>
  <c r="G22" i="2"/>
  <c r="G24" i="1" s="1"/>
  <c r="G21" i="2"/>
  <c r="G23" i="1" s="1"/>
  <c r="G22" i="1" s="1"/>
  <c r="G19" i="2"/>
  <c r="G21" i="1" s="1"/>
  <c r="G18" i="2"/>
  <c r="G20" i="1" s="1"/>
  <c r="G17" i="2"/>
  <c r="G19" i="1" s="1"/>
  <c r="G14" i="2"/>
  <c r="G15" i="1" s="1"/>
  <c r="G10" i="1" s="1"/>
  <c r="G9" i="1" s="1"/>
  <c r="G34" i="1" s="1"/>
  <c r="G13" i="2"/>
  <c r="G12" i="2"/>
  <c r="G11" i="2"/>
  <c r="E28" i="2"/>
  <c r="E31" i="1" s="1"/>
  <c r="E27" i="2"/>
  <c r="E30" i="1" s="1"/>
  <c r="E29" i="1" s="1"/>
  <c r="E25" i="2"/>
  <c r="E28" i="1" s="1"/>
  <c r="E24" i="2"/>
  <c r="E27" i="1" s="1"/>
  <c r="E26" i="1" s="1"/>
  <c r="E22" i="2"/>
  <c r="E24" i="1" s="1"/>
  <c r="E21" i="2"/>
  <c r="E23" i="1" s="1"/>
  <c r="E22" i="1" s="1"/>
  <c r="E19" i="2"/>
  <c r="E21" i="1" s="1"/>
  <c r="E18" i="2"/>
  <c r="E20" i="1" s="1"/>
  <c r="E17" i="2"/>
  <c r="E19" i="1" s="1"/>
  <c r="E14" i="2"/>
  <c r="E15" i="1" s="1"/>
  <c r="E10" i="1" s="1"/>
  <c r="E9" i="1" s="1"/>
  <c r="E34" i="1" s="1"/>
  <c r="E13" i="2"/>
  <c r="E12" i="2"/>
  <c r="E11" i="2"/>
  <c r="C28" i="2"/>
  <c r="C31" i="1" s="1"/>
  <c r="C27" i="2"/>
  <c r="C30" i="1" s="1"/>
  <c r="C29" i="1" s="1"/>
  <c r="C25" i="2"/>
  <c r="C28" i="1" s="1"/>
  <c r="C24" i="2"/>
  <c r="C27" i="1" s="1"/>
  <c r="C26" i="1" s="1"/>
  <c r="C22" i="2"/>
  <c r="C24" i="1" s="1"/>
  <c r="C21" i="2"/>
  <c r="C23" i="1" s="1"/>
  <c r="C22" i="1" s="1"/>
  <c r="C19" i="2"/>
  <c r="C21" i="1" s="1"/>
  <c r="C18" i="2"/>
  <c r="C20" i="1" s="1"/>
  <c r="C17" i="2"/>
  <c r="C19" i="1" s="1"/>
  <c r="C14" i="2"/>
  <c r="C15" i="1" s="1"/>
  <c r="C13" i="2"/>
  <c r="C14" i="1" s="1"/>
  <c r="C12" i="2"/>
  <c r="C13" i="1" s="1"/>
  <c r="C11" i="1" s="1"/>
  <c r="C10" i="1" s="1"/>
  <c r="C9" i="1" s="1"/>
  <c r="C34" i="1" s="1"/>
  <c r="C11" i="2"/>
  <c r="D11" i="2" s="1"/>
  <c r="D12" i="1" s="1"/>
  <c r="G28" i="3" l="1"/>
  <c r="F16" i="3" l="1"/>
  <c r="G10" i="2"/>
  <c r="D28" i="2"/>
  <c r="E10" i="2"/>
  <c r="D13" i="2"/>
  <c r="D14" i="1" s="1"/>
  <c r="C10" i="2"/>
  <c r="F28" i="3" l="1"/>
  <c r="F35" i="1" s="1"/>
  <c r="F25" i="1"/>
  <c r="G12" i="4"/>
  <c r="F10" i="4" l="1"/>
  <c r="E28" i="3" l="1"/>
  <c r="E35" i="1" l="1"/>
  <c r="C26" i="2" l="1"/>
  <c r="C23" i="2"/>
  <c r="H21" i="2" l="1"/>
  <c r="C21" i="3"/>
  <c r="G24" i="3"/>
  <c r="H24" i="3" s="1"/>
  <c r="H33" i="2" l="1"/>
  <c r="H25" i="4"/>
  <c r="F25" i="4"/>
  <c r="H31" i="3"/>
  <c r="F31" i="3"/>
  <c r="F33" i="2"/>
  <c r="F38" i="1" s="1"/>
  <c r="D25" i="4"/>
  <c r="D31" i="3"/>
  <c r="D33" i="2"/>
  <c r="D38" i="1"/>
  <c r="H28" i="3"/>
  <c r="H29" i="3" s="1"/>
  <c r="D28" i="3"/>
  <c r="H38" i="1" l="1"/>
  <c r="G37" i="1"/>
  <c r="G35" i="1"/>
  <c r="E37" i="1"/>
  <c r="C37" i="1"/>
  <c r="C35" i="1"/>
  <c r="H10" i="2"/>
  <c r="H11" i="1" s="1"/>
  <c r="C9" i="2"/>
  <c r="H16" i="3" l="1"/>
  <c r="E18" i="3"/>
  <c r="D16" i="3"/>
  <c r="H35" i="1" l="1"/>
  <c r="H25" i="1"/>
  <c r="D35" i="1"/>
  <c r="D25" i="1"/>
  <c r="G18" i="4"/>
  <c r="G15" i="4"/>
  <c r="E18" i="4"/>
  <c r="E15" i="4"/>
  <c r="C18" i="4"/>
  <c r="C15" i="4"/>
  <c r="G11" i="3" l="1"/>
  <c r="G21" i="3"/>
  <c r="E24" i="3"/>
  <c r="E11" i="3"/>
  <c r="E21" i="3"/>
  <c r="E10" i="3" s="1"/>
  <c r="E27" i="3" s="1"/>
  <c r="E29" i="3" s="1"/>
  <c r="C24" i="3"/>
  <c r="C11" i="3"/>
  <c r="G26" i="2"/>
  <c r="G23" i="2"/>
  <c r="H13" i="2"/>
  <c r="H14" i="1" s="1"/>
  <c r="H12" i="2"/>
  <c r="H13" i="1" s="1"/>
  <c r="H11" i="2"/>
  <c r="H12" i="1" s="1"/>
  <c r="E9" i="2"/>
  <c r="E23" i="2"/>
  <c r="E26" i="2"/>
  <c r="F13" i="2"/>
  <c r="F14" i="1" s="1"/>
  <c r="F12" i="2"/>
  <c r="F13" i="1" s="1"/>
  <c r="F11" i="2"/>
  <c r="F12" i="1" s="1"/>
  <c r="D12" i="2"/>
  <c r="D13" i="1" s="1"/>
  <c r="F36" i="3" l="1"/>
  <c r="E35" i="3"/>
  <c r="H10" i="4" l="1"/>
  <c r="D10" i="4"/>
  <c r="G18" i="3" l="1"/>
  <c r="G10" i="3" s="1"/>
  <c r="G27" i="3" s="1"/>
  <c r="G29" i="3" l="1"/>
  <c r="G35" i="3" s="1"/>
  <c r="H36" i="3" s="1"/>
  <c r="G9" i="4"/>
  <c r="G20" i="2"/>
  <c r="E20" i="2"/>
  <c r="C20" i="2"/>
  <c r="E8" i="2" l="1"/>
  <c r="H14" i="4"/>
  <c r="H13" i="4"/>
  <c r="H12" i="4"/>
  <c r="E12" i="4"/>
  <c r="E9" i="4" s="1"/>
  <c r="F14" i="4"/>
  <c r="D14" i="4"/>
  <c r="C12" i="4"/>
  <c r="C9" i="4" s="1"/>
  <c r="E31" i="2" l="1"/>
  <c r="C18" i="3"/>
  <c r="C10" i="3" s="1"/>
  <c r="D11" i="3"/>
  <c r="E37" i="2" l="1"/>
  <c r="F38" i="2" s="1"/>
  <c r="C27" i="3"/>
  <c r="C29" i="3" l="1"/>
  <c r="C35" i="3" s="1"/>
  <c r="D36" i="3" s="1"/>
  <c r="G23" i="4" l="1"/>
  <c r="G29" i="4" s="1"/>
  <c r="H30" i="4" s="1"/>
  <c r="E23" i="4"/>
  <c r="F17" i="4"/>
  <c r="E29" i="4" l="1"/>
  <c r="G9" i="2"/>
  <c r="E36" i="1" l="1"/>
  <c r="E42" i="1" s="1"/>
  <c r="H9" i="2"/>
  <c r="G8" i="2"/>
  <c r="G31" i="2" l="1"/>
  <c r="G37" i="2" s="1"/>
  <c r="H38" i="2" s="1"/>
  <c r="C8" i="2"/>
  <c r="G36" i="1" l="1"/>
  <c r="C31" i="2"/>
  <c r="C37" i="2" s="1"/>
  <c r="D38" i="2" s="1"/>
  <c r="H20" i="4" l="1"/>
  <c r="H19" i="4"/>
  <c r="H18" i="4"/>
  <c r="H17" i="4"/>
  <c r="H16" i="4"/>
  <c r="H11" i="4"/>
  <c r="H9" i="4"/>
  <c r="F20" i="4"/>
  <c r="F19" i="4"/>
  <c r="F18" i="4"/>
  <c r="F16" i="4"/>
  <c r="F15" i="4"/>
  <c r="F13" i="4"/>
  <c r="F12" i="4"/>
  <c r="F11" i="4"/>
  <c r="F9" i="4"/>
  <c r="D20" i="4"/>
  <c r="D19" i="4"/>
  <c r="D18" i="4"/>
  <c r="D17" i="4"/>
  <c r="D16" i="4"/>
  <c r="D15" i="4"/>
  <c r="D13" i="4"/>
  <c r="D12" i="4"/>
  <c r="D11" i="4"/>
  <c r="D9" i="4"/>
  <c r="F30" i="4"/>
  <c r="C23" i="4"/>
  <c r="H15" i="4"/>
  <c r="C29" i="4" l="1"/>
  <c r="C36" i="1"/>
  <c r="H26" i="3"/>
  <c r="H25" i="3"/>
  <c r="H23" i="3"/>
  <c r="H22" i="3"/>
  <c r="H21" i="3"/>
  <c r="H19" i="3"/>
  <c r="H23" i="1" s="1"/>
  <c r="H18" i="3"/>
  <c r="H17" i="3"/>
  <c r="H15" i="3"/>
  <c r="H14" i="3"/>
  <c r="H12" i="3"/>
  <c r="H11" i="3"/>
  <c r="H10" i="1" s="1"/>
  <c r="C42" i="1" l="1"/>
  <c r="D30" i="4"/>
  <c r="H10" i="3"/>
  <c r="F26" i="3"/>
  <c r="F25" i="3"/>
  <c r="F24" i="3"/>
  <c r="F23" i="3"/>
  <c r="F22" i="3"/>
  <c r="F21" i="3"/>
  <c r="F19" i="3"/>
  <c r="F18" i="3"/>
  <c r="F17" i="3"/>
  <c r="F15" i="3"/>
  <c r="F14" i="3"/>
  <c r="F12" i="3"/>
  <c r="F11" i="3"/>
  <c r="F10" i="3"/>
  <c r="D26" i="3"/>
  <c r="D31" i="1" s="1"/>
  <c r="D25" i="3"/>
  <c r="D24" i="3"/>
  <c r="D23" i="3"/>
  <c r="D22" i="3"/>
  <c r="D21" i="3"/>
  <c r="D19" i="3"/>
  <c r="D18" i="3"/>
  <c r="D17" i="3"/>
  <c r="D15" i="3"/>
  <c r="D14" i="3"/>
  <c r="D12" i="3"/>
  <c r="D10" i="3"/>
  <c r="D27" i="3" s="1"/>
  <c r="D29" i="3" s="1"/>
  <c r="F27" i="3" l="1"/>
  <c r="F29" i="3" s="1"/>
  <c r="H28" i="2"/>
  <c r="H31" i="1" s="1"/>
  <c r="H27" i="2"/>
  <c r="H30" i="1" s="1"/>
  <c r="H29" i="1" s="1"/>
  <c r="H26" i="2"/>
  <c r="H25" i="2"/>
  <c r="H28" i="1" s="1"/>
  <c r="H24" i="2"/>
  <c r="H27" i="1" s="1"/>
  <c r="H26" i="1" s="1"/>
  <c r="H23" i="2"/>
  <c r="H22" i="2"/>
  <c r="H24" i="1" s="1"/>
  <c r="H22" i="1" s="1"/>
  <c r="H19" i="2"/>
  <c r="H21" i="1" s="1"/>
  <c r="H18" i="2"/>
  <c r="H20" i="1" s="1"/>
  <c r="H17" i="2"/>
  <c r="H19" i="1" s="1"/>
  <c r="H14" i="2"/>
  <c r="H15" i="1" s="1"/>
  <c r="H8" i="2"/>
  <c r="H9" i="1" s="1"/>
  <c r="F28" i="2"/>
  <c r="F31" i="1" s="1"/>
  <c r="F27" i="2"/>
  <c r="F30" i="1" s="1"/>
  <c r="F29" i="1" s="1"/>
  <c r="F26" i="2"/>
  <c r="F25" i="2"/>
  <c r="F28" i="1" s="1"/>
  <c r="F24" i="2"/>
  <c r="F27" i="1" s="1"/>
  <c r="F26" i="1" s="1"/>
  <c r="F23" i="2"/>
  <c r="F22" i="2"/>
  <c r="F24" i="1" s="1"/>
  <c r="F21" i="2"/>
  <c r="F23" i="1" s="1"/>
  <c r="F22" i="1" s="1"/>
  <c r="F20" i="2"/>
  <c r="F19" i="2"/>
  <c r="F21" i="1" s="1"/>
  <c r="F18" i="2"/>
  <c r="F20" i="1" s="1"/>
  <c r="F17" i="2"/>
  <c r="F19" i="1" s="1"/>
  <c r="F14" i="2"/>
  <c r="F15" i="1" s="1"/>
  <c r="F10" i="2"/>
  <c r="F11" i="1" s="1"/>
  <c r="D27" i="2"/>
  <c r="D30" i="1" s="1"/>
  <c r="D29" i="1" s="1"/>
  <c r="D26" i="2"/>
  <c r="D25" i="2"/>
  <c r="D28" i="1" s="1"/>
  <c r="D24" i="2"/>
  <c r="D27" i="1" s="1"/>
  <c r="D26" i="1" s="1"/>
  <c r="D23" i="2"/>
  <c r="D22" i="2"/>
  <c r="D24" i="1" s="1"/>
  <c r="D21" i="2"/>
  <c r="D23" i="1" s="1"/>
  <c r="D22" i="1" s="1"/>
  <c r="D20" i="2"/>
  <c r="D19" i="2"/>
  <c r="D21" i="1" s="1"/>
  <c r="D18" i="2"/>
  <c r="D20" i="1" s="1"/>
  <c r="D17" i="2"/>
  <c r="D19" i="1" s="1"/>
  <c r="D14" i="2"/>
  <c r="D15" i="1" s="1"/>
  <c r="D10" i="2"/>
  <c r="D11" i="1" s="1"/>
  <c r="D10" i="1" s="1"/>
  <c r="D9" i="1" s="1"/>
  <c r="D9" i="2"/>
  <c r="F9" i="2" l="1"/>
  <c r="F10" i="1" s="1"/>
  <c r="F8" i="2"/>
  <c r="F9" i="1" s="1"/>
  <c r="H34" i="1"/>
  <c r="H20" i="2"/>
  <c r="F31" i="2" l="1"/>
  <c r="F34" i="1"/>
  <c r="D8" i="2"/>
  <c r="D34" i="1" l="1"/>
  <c r="D31" i="2"/>
</calcChain>
</file>

<file path=xl/sharedStrings.xml><?xml version="1.0" encoding="utf-8"?>
<sst xmlns="http://schemas.openxmlformats.org/spreadsheetml/2006/main" count="290" uniqueCount="130">
  <si>
    <t>Без ПДВ</t>
  </si>
  <si>
    <t xml:space="preserve">№ з/п </t>
  </si>
  <si>
    <t xml:space="preserve">Найменування показників </t>
  </si>
  <si>
    <t>Для потреб релігійних організацій</t>
  </si>
  <si>
    <t>тис. грн на рік</t>
  </si>
  <si>
    <t>грн/Гкал</t>
  </si>
  <si>
    <t xml:space="preserve">Виробнича собівартість, у т. ч.: </t>
  </si>
  <si>
    <t>1.1</t>
  </si>
  <si>
    <t xml:space="preserve">прямі матеріальні витрати, у т. ч.: </t>
  </si>
  <si>
    <t>1.1.1</t>
  </si>
  <si>
    <t xml:space="preserve">витрати на паливо </t>
  </si>
  <si>
    <t>1.1.2</t>
  </si>
  <si>
    <t>витрати на електроенергію</t>
  </si>
  <si>
    <t>1.1.3</t>
  </si>
  <si>
    <t>собівартість теплової енергії власних ТЕЦ, ТЕС, КГУ</t>
  </si>
  <si>
    <t>1.1.4</t>
  </si>
  <si>
    <t>витрати на покупну теплову енергію</t>
  </si>
  <si>
    <t>1.1.5</t>
  </si>
  <si>
    <t xml:space="preserve">транспортування теплової енергії тепловими мережами інших підприємств </t>
  </si>
  <si>
    <t>1.1.6</t>
  </si>
  <si>
    <t xml:space="preserve">вода для технологічних потреб та водовідведення </t>
  </si>
  <si>
    <t>1.1.7</t>
  </si>
  <si>
    <t xml:space="preserve">матеріали, запасні частини та інші матеріальні ресурси </t>
  </si>
  <si>
    <t>1.2</t>
  </si>
  <si>
    <t xml:space="preserve">прямі витрати на оплату праці з відрахуваннями на соціальні заходи </t>
  </si>
  <si>
    <t>1.3</t>
  </si>
  <si>
    <t xml:space="preserve">інші прямі витрати, у т. ч.: </t>
  </si>
  <si>
    <t>1.3.1</t>
  </si>
  <si>
    <t xml:space="preserve">амортизаційні відрахування </t>
  </si>
  <si>
    <t>1.3.2</t>
  </si>
  <si>
    <t xml:space="preserve">інші прямі витрати </t>
  </si>
  <si>
    <t>1.4</t>
  </si>
  <si>
    <t xml:space="preserve">загальновиробничі витрати, у т. ч.: </t>
  </si>
  <si>
    <t>1.4.1</t>
  </si>
  <si>
    <t xml:space="preserve">витрати на оплату праці з відрахуваннями на соціальні заходи </t>
  </si>
  <si>
    <t>1.4.2</t>
  </si>
  <si>
    <t xml:space="preserve">інші витрати </t>
  </si>
  <si>
    <t>2</t>
  </si>
  <si>
    <t xml:space="preserve">Адміністративні витрати, у т. ч.: </t>
  </si>
  <si>
    <t>2.1</t>
  </si>
  <si>
    <t>2.2</t>
  </si>
  <si>
    <t>Інші операційні витрати</t>
  </si>
  <si>
    <t xml:space="preserve">Фінансові витрати </t>
  </si>
  <si>
    <t>Повна собівартість</t>
  </si>
  <si>
    <t xml:space="preserve">Розрахунковий прибуток, у т. ч.: </t>
  </si>
  <si>
    <t xml:space="preserve">резервний фонд (капітал) та дивіденди </t>
  </si>
  <si>
    <t xml:space="preserve">на розвиток виробництва (виробничі інвестиції) </t>
  </si>
  <si>
    <t>інше використання прибутку (прибуток у тарифах ТЕЦ, ТЕС, КГУ)</t>
  </si>
  <si>
    <t>Тарифи на теплову енергію, грн/Гкал</t>
  </si>
  <si>
    <t>Рівень рентабельності, %</t>
  </si>
  <si>
    <t xml:space="preserve">Начальник Управління тарифної політики в сфері теплопостачання </t>
  </si>
  <si>
    <t>М.Расковський</t>
  </si>
  <si>
    <t>Структура тарифів на виробництво теплової енергії</t>
  </si>
  <si>
    <t>Для потреб релігійних                     організацій, грн/Гкал</t>
  </si>
  <si>
    <t>Тарифи на виробництво теплової енергії, грн/Гкал</t>
  </si>
  <si>
    <t>Структура тарифів на транспортування теплової енергії</t>
  </si>
  <si>
    <t xml:space="preserve">Без ПДВ </t>
  </si>
  <si>
    <t>Для потреб релігійних              організацій, грн/Гкал</t>
  </si>
  <si>
    <t>витрати на електроенергію, у т. ч.:</t>
  </si>
  <si>
    <t xml:space="preserve">Повна собівартість </t>
  </si>
  <si>
    <t xml:space="preserve">інше використання прибутку </t>
  </si>
  <si>
    <t>Вартість транспортування теплової енергії за відповідним тарифом</t>
  </si>
  <si>
    <t xml:space="preserve">Тарифи на транспортування теплової енергії, грн/Гкал </t>
  </si>
  <si>
    <t>теплової енергії інших власників</t>
  </si>
  <si>
    <t>теплової енергії власним споживачам</t>
  </si>
  <si>
    <t>Структура тарифів на постачання теплової енергії</t>
  </si>
  <si>
    <t>прямі матеріальні витрати</t>
  </si>
  <si>
    <t xml:space="preserve">Інші операційні витрати </t>
  </si>
  <si>
    <t xml:space="preserve">Вартість постачання теплової енергії за відповідним тарифом </t>
  </si>
  <si>
    <t xml:space="preserve">Тарифи на постачання теплової енергії, грн/Гкал </t>
  </si>
  <si>
    <t>6.1</t>
  </si>
  <si>
    <t>6.2</t>
  </si>
  <si>
    <t>6.3</t>
  </si>
  <si>
    <t>6.4</t>
  </si>
  <si>
    <t>3</t>
  </si>
  <si>
    <t>4</t>
  </si>
  <si>
    <t>5</t>
  </si>
  <si>
    <t>6</t>
  </si>
  <si>
    <t>7</t>
  </si>
  <si>
    <t>8</t>
  </si>
  <si>
    <t>10</t>
  </si>
  <si>
    <t>9.1</t>
  </si>
  <si>
    <t>9.2</t>
  </si>
  <si>
    <t>Комунального підприємства "Новомосковськтеплоенерго»</t>
  </si>
  <si>
    <t xml:space="preserve">Корисний відпуск теплової енергії з мереж ліцензіата, тис.Гкал,  у т. ч.: </t>
  </si>
  <si>
    <t>Обсяг реалізації теплової енергії власним споживачам,тис.  Гкал</t>
  </si>
  <si>
    <t>прямі витрати на оплату праці з відрахуваннями на соціальні заходи</t>
  </si>
  <si>
    <t xml:space="preserve">Обсяг реалізації теплової енергії власним споживачам,тис. Гкал </t>
  </si>
  <si>
    <t>Для потреб інших споживачів</t>
  </si>
  <si>
    <t>Для потреб населення</t>
  </si>
  <si>
    <t>Для потреб бюджетних організацій</t>
  </si>
  <si>
    <t xml:space="preserve">Для потреб інших </t>
  </si>
  <si>
    <t>Для  потреб  населення</t>
  </si>
  <si>
    <t xml:space="preserve">Для потреб бюджетних організацій </t>
  </si>
  <si>
    <t>1.1.1.1</t>
  </si>
  <si>
    <t>1.1.1.2</t>
  </si>
  <si>
    <t>1.1.1.3</t>
  </si>
  <si>
    <t>1.1.1.1.</t>
  </si>
  <si>
    <t>1.1.1.</t>
  </si>
  <si>
    <t>1.1.1.2.</t>
  </si>
  <si>
    <t>1.1.1.3.</t>
  </si>
  <si>
    <t>витрати на природний газ</t>
  </si>
  <si>
    <t>витрати на транспортування природного газу</t>
  </si>
  <si>
    <t>витрати на розподіл природного газу</t>
  </si>
  <si>
    <t xml:space="preserve"> природний газ</t>
  </si>
  <si>
    <t xml:space="preserve"> транспортування природного газ</t>
  </si>
  <si>
    <t>розподіл природного газу</t>
  </si>
  <si>
    <t>паливо :</t>
  </si>
  <si>
    <t>Відпуск теплової енергії з колектора, тис Гкал</t>
  </si>
  <si>
    <t>Структура тарифів на теплову енергію ,  її виробництво, транспортування та постачання, послуги з постачання теплової енергії</t>
  </si>
  <si>
    <t>витрати на покриття втрат теплової енергії в мережі</t>
  </si>
  <si>
    <t>Втрати теплової енергії в мережі</t>
  </si>
  <si>
    <t>Повна собівартість з урахуванням втрат</t>
  </si>
  <si>
    <t xml:space="preserve">Плановий  прибуток,  у т. ч.: </t>
  </si>
  <si>
    <t xml:space="preserve">Плановий  прибуток, у т. ч.: </t>
  </si>
  <si>
    <t>Сума витрат на покриття втрат теплової енергії  в мережі</t>
  </si>
  <si>
    <t>Повна собівартість з урахуванням витрат на покриття втрат</t>
  </si>
  <si>
    <t xml:space="preserve">Всього витрат  </t>
  </si>
  <si>
    <t xml:space="preserve">Плановий прибуток, у т. ч.: </t>
  </si>
  <si>
    <t>Всього витрат</t>
  </si>
  <si>
    <t>1.3.3</t>
  </si>
  <si>
    <t>8.1</t>
  </si>
  <si>
    <t>8.2</t>
  </si>
  <si>
    <t>8.3</t>
  </si>
  <si>
    <t>8.4</t>
  </si>
  <si>
    <t>обігові кошти 2% від планової собівартості</t>
  </si>
  <si>
    <t>Обігові кошти,2% від планової собівартості</t>
  </si>
  <si>
    <t>Обігові кошти 2% від планової собівартості</t>
  </si>
  <si>
    <t>Директор                            Валерій  ФЕДОРЧЕНКО</t>
  </si>
  <si>
    <t>Директор                                                                         Валерій  ФЕДОРЧЕНКО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</si>
</sst>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164" formatCode="#,##0&quot;р.&quot;;[Red]\-#,##0&quot;р.&quot;"/>
    <numFmt numFmtId="165" formatCode="#,##0.00&quot;р.&quot;;\-#,##0.00&quot;р.&quot;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₴_-;\-* #,##0_₴_-;_-* &quot;-&quot;_₴_-;_-@_-"/>
    <numFmt numFmtId="169" formatCode="_-* #,##0.00_₴_-;\-* #,##0.00_₴_-;_-* &quot;-&quot;??_₴_-;_-@_-"/>
    <numFmt numFmtId="170" formatCode="0.00000000"/>
    <numFmt numFmtId="171" formatCode="&quot;$&quot;#,##0_);\(&quot;$&quot;#,##0\)"/>
    <numFmt numFmtId="172" formatCode="#,##0;\-#,##0;&quot;-&quot;"/>
    <numFmt numFmtId="173" formatCode="#,##0.00;\-#,##0.00;&quot;-&quot;"/>
    <numFmt numFmtId="174" formatCode="#,##0%;\-#,##0%;&quot;- &quot;"/>
    <numFmt numFmtId="175" formatCode="#,##0.0%;\-#,##0.0%;&quot;- &quot;"/>
    <numFmt numFmtId="176" formatCode="#,##0.00%;\-#,##0.00%;&quot;- &quot;"/>
    <numFmt numFmtId="177" formatCode="#,##0.0;\-#,##0.0;&quot;-&quot;"/>
    <numFmt numFmtId="178" formatCode="#,##0.00_ ;\-#,##0.00\ "/>
    <numFmt numFmtId="179" formatCode="_-* #,##0.00\ _г_р_н_._-;\-* #,##0.00\ _г_р_н_._-;_-* &quot;-&quot;??\ _г_р_н_._-;_-@_-"/>
    <numFmt numFmtId="180" formatCode="0%;\(0%\)"/>
    <numFmt numFmtId="181" formatCode="dd\ mmm\ yyyy_);;;&quot;  &quot;@"/>
    <numFmt numFmtId="182" formatCode="[Blue]#,##0;[Blue]\(#,##0\)"/>
    <numFmt numFmtId="183" formatCode="#,##0;\(#,##0\)"/>
    <numFmt numFmtId="184" formatCode="_([$€]* #,##0.00_);_([$€]* \(#,##0.00\);_([$€]* &quot;-&quot;??_);_(@_)"/>
    <numFmt numFmtId="185" formatCode="#,##0_);\(#,##0\);&quot;- &quot;;&quot;  &quot;@"/>
    <numFmt numFmtId="186" formatCode="###\ ##0.000"/>
    <numFmt numFmtId="187" formatCode="0.0_)"/>
    <numFmt numFmtId="188" formatCode="&quot;$&quot;#,##0;[Red]\-&quot;$&quot;#,##0"/>
    <numFmt numFmtId="189" formatCode="&quot;$&quot;#,##0.00;[Red]\-&quot;$&quot;#,##0.00"/>
    <numFmt numFmtId="190" formatCode="\ \ @"/>
    <numFmt numFmtId="191" formatCode="\ \ \ \ @"/>
    <numFmt numFmtId="192" formatCode="_-&quot;$&quot;* #,##0_-;\-&quot;$&quot;* #,##0_-;_-&quot;$&quot;* &quot;-&quot;_-;_-@_-"/>
    <numFmt numFmtId="193" formatCode="_-&quot;$&quot;* #,##0.00_-;\-&quot;$&quot;* #,##0.00_-;_-&quot;$&quot;* &quot;-&quot;??_-;_-@_-"/>
    <numFmt numFmtId="194" formatCode="_(&quot;$&quot;* #,##0.00_);_(&quot;$&quot;* \(#,##0.00\);_(&quot;$&quot;* &quot;-&quot;??_);_(@_)"/>
    <numFmt numFmtId="195" formatCode="0.0"/>
    <numFmt numFmtId="196" formatCode="_-* #,##0\ _к_._-;\-* #,##0\ _к_._-;_-* &quot;-&quot;\ _к_._-;_-@_-"/>
    <numFmt numFmtId="197" formatCode="_-* #,##0.00_₴_-;\-* #,##0.00_₴_-;_-* \-??_₴_-;_-@_-"/>
    <numFmt numFmtId="198" formatCode="_-* #,##0.0\ _г_р_н_._-;\-* #,##0.0\ _г_р_н_._-;_-* &quot;-&quot;??\ _г_р_н_._-;_-@_-"/>
    <numFmt numFmtId="199" formatCode="0.0;\(0.0\);\ ;\-"/>
    <numFmt numFmtId="200" formatCode="0.000"/>
    <numFmt numFmtId="201" formatCode="0.00000"/>
  </numFmts>
  <fonts count="1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.5"/>
      <color theme="0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6"/>
      <name val="Arial"/>
      <family val="2"/>
      <charset val="204"/>
    </font>
    <font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.5"/>
      <name val="Times New Roman"/>
      <family val="1"/>
      <charset val="204"/>
    </font>
    <font>
      <sz val="14"/>
      <name val="Arial"/>
      <family val="2"/>
      <charset val="204"/>
    </font>
    <font>
      <b/>
      <sz val="17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color indexed="0"/>
      <name val="MS Sans Serif"/>
      <family val="2"/>
      <charset val="204"/>
    </font>
    <font>
      <sz val="10"/>
      <color indexed="12"/>
      <name val="Arial"/>
      <family val="2"/>
    </font>
    <font>
      <i/>
      <sz val="11"/>
      <color indexed="23"/>
      <name val="Calibri"/>
      <family val="2"/>
    </font>
    <font>
      <sz val="10"/>
      <name val="FreeSet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u/>
      <sz val="10"/>
      <color indexed="12"/>
      <name val="Arial"/>
      <family val="2"/>
      <charset val="204"/>
    </font>
    <font>
      <sz val="10"/>
      <name val="PragmaticaCTT"/>
      <charset val="204"/>
    </font>
    <font>
      <sz val="11"/>
      <color indexed="62"/>
      <name val="Calibri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Arial MT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2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8"/>
      <name val="Calibri"/>
      <family val="2"/>
      <charset val="204"/>
    </font>
    <font>
      <b/>
      <sz val="15"/>
      <color indexed="21"/>
      <name val="Calibri"/>
      <family val="2"/>
      <charset val="204"/>
    </font>
    <font>
      <b/>
      <sz val="13"/>
      <color indexed="21"/>
      <name val="Calibri"/>
      <family val="2"/>
      <charset val="204"/>
    </font>
    <font>
      <b/>
      <sz val="11"/>
      <color indexed="21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21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2"/>
      <name val="Courier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11"/>
      <color indexed="20"/>
      <name val="Calibri"/>
      <family val="2"/>
    </font>
    <font>
      <sz val="11"/>
      <color indexed="20"/>
      <name val="Calibri"/>
      <family val="2"/>
      <charset val="204"/>
    </font>
    <font>
      <sz val="8"/>
      <name val="Arial"/>
      <family val="2"/>
      <charset val="204"/>
    </font>
    <font>
      <sz val="11"/>
      <color indexed="60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b/>
      <sz val="16"/>
      <name val="Arial"/>
      <family val="2"/>
      <charset val="204"/>
    </font>
    <font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8"/>
        <bgColor indexed="44"/>
      </patternFill>
    </fill>
    <fill>
      <patternFill patternType="solid">
        <fgColor indexed="31"/>
        <bgColor indexed="48"/>
      </patternFill>
    </fill>
    <fill>
      <patternFill patternType="solid">
        <fgColor indexed="29"/>
        <bgColor indexed="25"/>
      </patternFill>
    </fill>
    <fill>
      <patternFill patternType="solid">
        <fgColor indexed="45"/>
        <bgColor indexed="61"/>
      </patternFill>
    </fill>
    <fill>
      <patternFill patternType="solid">
        <fgColor indexed="35"/>
        <bgColor indexed="15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1"/>
      </patternFill>
    </fill>
    <fill>
      <patternFill patternType="solid">
        <fgColor indexed="15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48"/>
      </patternFill>
    </fill>
    <fill>
      <patternFill patternType="solid">
        <fgColor indexed="25"/>
        <b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5"/>
      </patternFill>
    </fill>
    <fill>
      <patternFill patternType="solid">
        <fgColor indexed="34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38"/>
      </patternFill>
    </fill>
    <fill>
      <patternFill patternType="solid">
        <fgColor indexed="24"/>
        <bgColor indexed="55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  <bgColor indexed="49"/>
      </patternFill>
    </fill>
    <fill>
      <patternFill patternType="solid">
        <fgColor indexed="62"/>
        <bgColor indexed="28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23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8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4"/>
      </patternFill>
    </fill>
    <fill>
      <patternFill patternType="solid">
        <fgColor indexed="61"/>
        <bgColor indexed="45"/>
      </patternFill>
    </fill>
    <fill>
      <patternFill patternType="solid">
        <fgColor indexed="26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3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15"/>
      </bottom>
      <diagonal/>
    </border>
    <border>
      <left/>
      <right/>
      <top/>
      <bottom style="medium">
        <color indexed="15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55">
    <xf numFmtId="0" fontId="0" fillId="0" borderId="0"/>
    <xf numFmtId="0" fontId="2" fillId="0" borderId="0"/>
    <xf numFmtId="0" fontId="26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30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3" borderId="0" applyNumberFormat="0" applyBorder="0" applyAlignment="0" applyProtection="0"/>
    <xf numFmtId="0" fontId="31" fillId="6" borderId="0" applyNumberFormat="0" applyBorder="0" applyAlignment="0" applyProtection="0"/>
    <xf numFmtId="0" fontId="31" fillId="4" borderId="0" applyNumberFormat="0" applyBorder="0" applyAlignment="0" applyProtection="0"/>
    <xf numFmtId="0" fontId="31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3" borderId="0" applyNumberFormat="0" applyBorder="0" applyAlignment="0" applyProtection="0"/>
    <xf numFmtId="0" fontId="31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4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5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3" borderId="0" applyNumberFormat="0" applyBorder="0" applyAlignment="0" applyProtection="0"/>
    <xf numFmtId="0" fontId="31" fillId="6" borderId="0" applyNumberFormat="0" applyBorder="0" applyAlignment="0" applyProtection="0"/>
    <xf numFmtId="0" fontId="32" fillId="6" borderId="0" applyNumberFormat="0" applyBorder="0" applyAlignment="0" applyProtection="0"/>
    <xf numFmtId="0" fontId="31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7" borderId="0" applyNumberFormat="0" applyBorder="0" applyAlignment="0" applyProtection="0"/>
    <xf numFmtId="0" fontId="32" fillId="11" borderId="0" applyNumberFormat="0" applyBorder="0" applyProtection="0">
      <alignment horizontal="left"/>
    </xf>
    <xf numFmtId="0" fontId="32" fillId="11" borderId="0" applyNumberFormat="0" applyBorder="0" applyProtection="0">
      <alignment horizontal="left"/>
    </xf>
    <xf numFmtId="0" fontId="32" fillId="11" borderId="0" applyNumberFormat="0" applyBorder="0" applyProtection="0">
      <alignment horizontal="left"/>
    </xf>
    <xf numFmtId="0" fontId="32" fillId="11" borderId="0" applyNumberFormat="0" applyBorder="0" applyProtection="0">
      <alignment horizontal="left"/>
    </xf>
    <xf numFmtId="0" fontId="32" fillId="12" borderId="0" applyNumberFormat="0" applyBorder="0" applyProtection="0">
      <alignment horizontal="left"/>
    </xf>
    <xf numFmtId="0" fontId="32" fillId="8" borderId="0" applyNumberFormat="0" applyBorder="0" applyAlignment="0" applyProtection="0"/>
    <xf numFmtId="0" fontId="32" fillId="13" borderId="0" applyNumberFormat="0" applyBorder="0" applyProtection="0">
      <alignment horizontal="left"/>
    </xf>
    <xf numFmtId="0" fontId="32" fillId="13" borderId="0" applyNumberFormat="0" applyBorder="0" applyProtection="0">
      <alignment horizontal="left"/>
    </xf>
    <xf numFmtId="0" fontId="32" fillId="13" borderId="0" applyNumberFormat="0" applyBorder="0" applyProtection="0">
      <alignment horizontal="left"/>
    </xf>
    <xf numFmtId="0" fontId="32" fillId="13" borderId="0" applyNumberFormat="0" applyBorder="0" applyProtection="0">
      <alignment horizontal="left"/>
    </xf>
    <xf numFmtId="0" fontId="32" fillId="14" borderId="0" applyNumberFormat="0" applyBorder="0" applyProtection="0">
      <alignment horizontal="left"/>
    </xf>
    <xf numFmtId="0" fontId="32" fillId="9" borderId="0" applyNumberFormat="0" applyBorder="0" applyAlignment="0" applyProtection="0"/>
    <xf numFmtId="0" fontId="32" fillId="15" borderId="0" applyNumberFormat="0" applyBorder="0" applyProtection="0">
      <alignment horizontal="left"/>
    </xf>
    <xf numFmtId="0" fontId="32" fillId="15" borderId="0" applyNumberFormat="0" applyBorder="0" applyProtection="0">
      <alignment horizontal="left"/>
    </xf>
    <xf numFmtId="0" fontId="32" fillId="15" borderId="0" applyNumberFormat="0" applyBorder="0" applyProtection="0">
      <alignment horizontal="left"/>
    </xf>
    <xf numFmtId="0" fontId="32" fillId="15" borderId="0" applyNumberFormat="0" applyBorder="0" applyProtection="0">
      <alignment horizontal="left"/>
    </xf>
    <xf numFmtId="0" fontId="32" fillId="16" borderId="0" applyNumberFormat="0" applyBorder="0" applyProtection="0">
      <alignment horizontal="left"/>
    </xf>
    <xf numFmtId="0" fontId="32" fillId="10" borderId="0" applyNumberFormat="0" applyBorder="0" applyAlignment="0" applyProtection="0"/>
    <xf numFmtId="0" fontId="32" fillId="17" borderId="0" applyNumberFormat="0" applyBorder="0" applyProtection="0">
      <alignment horizontal="left"/>
    </xf>
    <xf numFmtId="0" fontId="32" fillId="17" borderId="0" applyNumberFormat="0" applyBorder="0" applyProtection="0">
      <alignment horizontal="left"/>
    </xf>
    <xf numFmtId="0" fontId="32" fillId="17" borderId="0" applyNumberFormat="0" applyBorder="0" applyProtection="0">
      <alignment horizontal="left"/>
    </xf>
    <xf numFmtId="0" fontId="32" fillId="17" borderId="0" applyNumberFormat="0" applyBorder="0" applyProtection="0">
      <alignment horizontal="left"/>
    </xf>
    <xf numFmtId="0" fontId="32" fillId="18" borderId="0" applyNumberFormat="0" applyBorder="0" applyProtection="0">
      <alignment horizontal="left"/>
    </xf>
    <xf numFmtId="0" fontId="32" fillId="6" borderId="0" applyNumberFormat="0" applyBorder="0" applyAlignment="0" applyProtection="0"/>
    <xf numFmtId="0" fontId="32" fillId="19" borderId="0" applyNumberFormat="0" applyBorder="0" applyProtection="0">
      <alignment horizontal="left"/>
    </xf>
    <xf numFmtId="0" fontId="32" fillId="19" borderId="0" applyNumberFormat="0" applyBorder="0" applyProtection="0">
      <alignment horizontal="left"/>
    </xf>
    <xf numFmtId="0" fontId="32" fillId="19" borderId="0" applyNumberFormat="0" applyBorder="0" applyProtection="0">
      <alignment horizontal="left"/>
    </xf>
    <xf numFmtId="0" fontId="32" fillId="19" borderId="0" applyNumberFormat="0" applyBorder="0" applyProtection="0">
      <alignment horizontal="left"/>
    </xf>
    <xf numFmtId="0" fontId="32" fillId="20" borderId="0" applyNumberFormat="0" applyBorder="0" applyProtection="0">
      <alignment horizontal="left"/>
    </xf>
    <xf numFmtId="0" fontId="32" fillId="4" borderId="0" applyNumberFormat="0" applyBorder="0" applyAlignment="0" applyProtection="0"/>
    <xf numFmtId="0" fontId="32" fillId="21" borderId="0" applyNumberFormat="0" applyBorder="0" applyProtection="0">
      <alignment horizontal="left"/>
    </xf>
    <xf numFmtId="0" fontId="32" fillId="21" borderId="0" applyNumberFormat="0" applyBorder="0" applyProtection="0">
      <alignment horizontal="left"/>
    </xf>
    <xf numFmtId="0" fontId="32" fillId="21" borderId="0" applyNumberFormat="0" applyBorder="0" applyProtection="0">
      <alignment horizontal="left"/>
    </xf>
    <xf numFmtId="0" fontId="32" fillId="21" borderId="0" applyNumberFormat="0" applyBorder="0" applyProtection="0">
      <alignment horizontal="left"/>
    </xf>
    <xf numFmtId="0" fontId="32" fillId="22" borderId="0" applyNumberFormat="0" applyBorder="0" applyProtection="0">
      <alignment horizontal="left"/>
    </xf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4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3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5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23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4" borderId="0" applyNumberFormat="0" applyBorder="0" applyAlignment="0" applyProtection="0"/>
    <xf numFmtId="0" fontId="32" fillId="26" borderId="0" applyNumberFormat="0" applyBorder="0" applyAlignment="0" applyProtection="0"/>
    <xf numFmtId="0" fontId="32" fillId="19" borderId="0" applyNumberFormat="0" applyBorder="0" applyProtection="0">
      <alignment horizontal="left"/>
    </xf>
    <xf numFmtId="0" fontId="32" fillId="19" borderId="0" applyNumberFormat="0" applyBorder="0" applyProtection="0">
      <alignment horizontal="left"/>
    </xf>
    <xf numFmtId="0" fontId="32" fillId="19" borderId="0" applyNumberFormat="0" applyBorder="0" applyProtection="0">
      <alignment horizontal="left"/>
    </xf>
    <xf numFmtId="0" fontId="32" fillId="19" borderId="0" applyNumberFormat="0" applyBorder="0" applyProtection="0">
      <alignment horizontal="left"/>
    </xf>
    <xf numFmtId="0" fontId="32" fillId="29" borderId="0" applyNumberFormat="0" applyBorder="0" applyProtection="0">
      <alignment horizontal="left"/>
    </xf>
    <xf numFmtId="0" fontId="32" fillId="24" borderId="0" applyNumberFormat="0" applyBorder="0" applyAlignment="0" applyProtection="0"/>
    <xf numFmtId="0" fontId="32" fillId="30" borderId="0" applyNumberFormat="0" applyBorder="0" applyProtection="0">
      <alignment horizontal="left"/>
    </xf>
    <xf numFmtId="0" fontId="32" fillId="30" borderId="0" applyNumberFormat="0" applyBorder="0" applyProtection="0">
      <alignment horizontal="left"/>
    </xf>
    <xf numFmtId="0" fontId="32" fillId="30" borderId="0" applyNumberFormat="0" applyBorder="0" applyProtection="0">
      <alignment horizontal="left"/>
    </xf>
    <xf numFmtId="0" fontId="32" fillId="30" borderId="0" applyNumberFormat="0" applyBorder="0" applyProtection="0">
      <alignment horizontal="left"/>
    </xf>
    <xf numFmtId="0" fontId="32" fillId="13" borderId="0" applyNumberFormat="0" applyBorder="0" applyProtection="0">
      <alignment horizontal="left"/>
    </xf>
    <xf numFmtId="0" fontId="32" fillId="27" borderId="0" applyNumberFormat="0" applyBorder="0" applyAlignment="0" applyProtection="0"/>
    <xf numFmtId="0" fontId="32" fillId="15" borderId="0" applyNumberFormat="0" applyBorder="0" applyProtection="0">
      <alignment horizontal="left"/>
    </xf>
    <xf numFmtId="0" fontId="32" fillId="15" borderId="0" applyNumberFormat="0" applyBorder="0" applyProtection="0">
      <alignment horizontal="left"/>
    </xf>
    <xf numFmtId="0" fontId="32" fillId="15" borderId="0" applyNumberFormat="0" applyBorder="0" applyProtection="0">
      <alignment horizontal="left"/>
    </xf>
    <xf numFmtId="0" fontId="32" fillId="15" borderId="0" applyNumberFormat="0" applyBorder="0" applyProtection="0">
      <alignment horizontal="left"/>
    </xf>
    <xf numFmtId="0" fontId="32" fillId="31" borderId="0" applyNumberFormat="0" applyBorder="0" applyProtection="0">
      <alignment horizontal="left"/>
    </xf>
    <xf numFmtId="0" fontId="32" fillId="10" borderId="0" applyNumberFormat="0" applyBorder="0" applyAlignment="0" applyProtection="0"/>
    <xf numFmtId="0" fontId="32" fillId="32" borderId="0" applyNumberFormat="0" applyBorder="0" applyProtection="0">
      <alignment horizontal="left"/>
    </xf>
    <xf numFmtId="0" fontId="32" fillId="32" borderId="0" applyNumberFormat="0" applyBorder="0" applyProtection="0">
      <alignment horizontal="left"/>
    </xf>
    <xf numFmtId="0" fontId="32" fillId="32" borderId="0" applyNumberFormat="0" applyBorder="0" applyProtection="0">
      <alignment horizontal="left"/>
    </xf>
    <xf numFmtId="0" fontId="32" fillId="32" borderId="0" applyNumberFormat="0" applyBorder="0" applyProtection="0">
      <alignment horizontal="left"/>
    </xf>
    <xf numFmtId="0" fontId="32" fillId="18" borderId="0" applyNumberFormat="0" applyBorder="0" applyProtection="0">
      <alignment horizontal="left"/>
    </xf>
    <xf numFmtId="0" fontId="32" fillId="26" borderId="0" applyNumberFormat="0" applyBorder="0" applyAlignment="0" applyProtection="0"/>
    <xf numFmtId="0" fontId="32" fillId="19" borderId="0" applyNumberFormat="0" applyBorder="0" applyProtection="0">
      <alignment horizontal="left"/>
    </xf>
    <xf numFmtId="0" fontId="32" fillId="19" borderId="0" applyNumberFormat="0" applyBorder="0" applyProtection="0">
      <alignment horizontal="left"/>
    </xf>
    <xf numFmtId="0" fontId="32" fillId="19" borderId="0" applyNumberFormat="0" applyBorder="0" applyProtection="0">
      <alignment horizontal="left"/>
    </xf>
    <xf numFmtId="0" fontId="32" fillId="19" borderId="0" applyNumberFormat="0" applyBorder="0" applyProtection="0">
      <alignment horizontal="left"/>
    </xf>
    <xf numFmtId="0" fontId="32" fillId="29" borderId="0" applyNumberFormat="0" applyBorder="0" applyProtection="0">
      <alignment horizontal="left"/>
    </xf>
    <xf numFmtId="0" fontId="32" fillId="28" borderId="0" applyNumberFormat="0" applyBorder="0" applyAlignment="0" applyProtection="0"/>
    <xf numFmtId="0" fontId="32" fillId="33" borderId="0" applyNumberFormat="0" applyBorder="0" applyProtection="0">
      <alignment horizontal="left"/>
    </xf>
    <xf numFmtId="0" fontId="32" fillId="33" borderId="0" applyNumberFormat="0" applyBorder="0" applyProtection="0">
      <alignment horizontal="left"/>
    </xf>
    <xf numFmtId="0" fontId="32" fillId="33" borderId="0" applyNumberFormat="0" applyBorder="0" applyProtection="0">
      <alignment horizontal="left"/>
    </xf>
    <xf numFmtId="0" fontId="32" fillId="33" borderId="0" applyNumberFormat="0" applyBorder="0" applyProtection="0">
      <alignment horizontal="left"/>
    </xf>
    <xf numFmtId="0" fontId="32" fillId="34" borderId="0" applyNumberFormat="0" applyBorder="0" applyProtection="0">
      <alignment horizontal="left"/>
    </xf>
    <xf numFmtId="0" fontId="33" fillId="35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3" borderId="0" applyNumberFormat="0" applyBorder="0" applyAlignment="0" applyProtection="0"/>
    <xf numFmtId="0" fontId="33" fillId="35" borderId="0" applyNumberFormat="0" applyBorder="0" applyAlignment="0" applyProtection="0"/>
    <xf numFmtId="0" fontId="33" fillId="4" borderId="0" applyNumberFormat="0" applyBorder="0" applyAlignment="0" applyProtection="0"/>
    <xf numFmtId="0" fontId="33" fillId="36" borderId="0" applyNumberFormat="0" applyBorder="0" applyAlignment="0" applyProtection="0"/>
    <xf numFmtId="0" fontId="34" fillId="35" borderId="0" applyNumberFormat="0" applyBorder="0" applyAlignment="0" applyProtection="0"/>
    <xf numFmtId="0" fontId="33" fillId="24" borderId="0" applyNumberFormat="0" applyBorder="0" applyAlignment="0" applyProtection="0"/>
    <xf numFmtId="0" fontId="33" fillId="27" borderId="0" applyNumberFormat="0" applyBorder="0" applyAlignment="0" applyProtection="0"/>
    <xf numFmtId="0" fontId="34" fillId="25" borderId="0" applyNumberFormat="0" applyBorder="0" applyAlignment="0" applyProtection="0"/>
    <xf numFmtId="0" fontId="33" fillId="37" borderId="0" applyNumberFormat="0" applyBorder="0" applyAlignment="0" applyProtection="0"/>
    <xf numFmtId="0" fontId="34" fillId="23" borderId="0" applyNumberFormat="0" applyBorder="0" applyAlignment="0" applyProtection="0"/>
    <xf numFmtId="0" fontId="33" fillId="35" borderId="0" applyNumberFormat="0" applyBorder="0" applyAlignment="0" applyProtection="0"/>
    <xf numFmtId="0" fontId="33" fillId="38" borderId="0" applyNumberFormat="0" applyBorder="0" applyAlignment="0" applyProtection="0"/>
    <xf numFmtId="0" fontId="34" fillId="4" borderId="0" applyNumberFormat="0" applyBorder="0" applyAlignment="0" applyProtection="0"/>
    <xf numFmtId="0" fontId="34" fillId="36" borderId="0" applyNumberFormat="0" applyBorder="0" applyAlignment="0" applyProtection="0"/>
    <xf numFmtId="0" fontId="34" fillId="19" borderId="0" applyNumberFormat="0" applyBorder="0" applyProtection="0">
      <alignment horizontal="left"/>
    </xf>
    <xf numFmtId="0" fontId="34" fillId="19" borderId="0" applyNumberFormat="0" applyBorder="0" applyProtection="0">
      <alignment horizontal="left"/>
    </xf>
    <xf numFmtId="0" fontId="34" fillId="19" borderId="0" applyNumberFormat="0" applyBorder="0" applyProtection="0">
      <alignment horizontal="left"/>
    </xf>
    <xf numFmtId="0" fontId="34" fillId="19" borderId="0" applyNumberFormat="0" applyBorder="0" applyProtection="0">
      <alignment horizontal="left"/>
    </xf>
    <xf numFmtId="0" fontId="34" fillId="39" borderId="0" applyNumberFormat="0" applyBorder="0" applyProtection="0">
      <alignment horizontal="left"/>
    </xf>
    <xf numFmtId="0" fontId="34" fillId="24" borderId="0" applyNumberFormat="0" applyBorder="0" applyAlignment="0" applyProtection="0"/>
    <xf numFmtId="0" fontId="34" fillId="30" borderId="0" applyNumberFormat="0" applyBorder="0" applyProtection="0">
      <alignment horizontal="left"/>
    </xf>
    <xf numFmtId="0" fontId="34" fillId="30" borderId="0" applyNumberFormat="0" applyBorder="0" applyProtection="0">
      <alignment horizontal="left"/>
    </xf>
    <xf numFmtId="0" fontId="34" fillId="30" borderId="0" applyNumberFormat="0" applyBorder="0" applyProtection="0">
      <alignment horizontal="left"/>
    </xf>
    <xf numFmtId="0" fontId="34" fillId="30" borderId="0" applyNumberFormat="0" applyBorder="0" applyProtection="0">
      <alignment horizontal="left"/>
    </xf>
    <xf numFmtId="0" fontId="34" fillId="13" borderId="0" applyNumberFormat="0" applyBorder="0" applyProtection="0">
      <alignment horizontal="left"/>
    </xf>
    <xf numFmtId="0" fontId="34" fillId="27" borderId="0" applyNumberFormat="0" applyBorder="0" applyAlignment="0" applyProtection="0"/>
    <xf numFmtId="0" fontId="34" fillId="15" borderId="0" applyNumberFormat="0" applyBorder="0" applyProtection="0">
      <alignment horizontal="left"/>
    </xf>
    <xf numFmtId="0" fontId="34" fillId="15" borderId="0" applyNumberFormat="0" applyBorder="0" applyProtection="0">
      <alignment horizontal="left"/>
    </xf>
    <xf numFmtId="0" fontId="34" fillId="15" borderId="0" applyNumberFormat="0" applyBorder="0" applyProtection="0">
      <alignment horizontal="left"/>
    </xf>
    <xf numFmtId="0" fontId="34" fillId="15" borderId="0" applyNumberFormat="0" applyBorder="0" applyProtection="0">
      <alignment horizontal="left"/>
    </xf>
    <xf numFmtId="0" fontId="34" fillId="31" borderId="0" applyNumberFormat="0" applyBorder="0" applyProtection="0">
      <alignment horizontal="left"/>
    </xf>
    <xf numFmtId="0" fontId="34" fillId="37" borderId="0" applyNumberFormat="0" applyBorder="0" applyAlignment="0" applyProtection="0"/>
    <xf numFmtId="0" fontId="34" fillId="40" borderId="0" applyNumberFormat="0" applyBorder="0" applyProtection="0">
      <alignment horizontal="left"/>
    </xf>
    <xf numFmtId="0" fontId="34" fillId="40" borderId="0" applyNumberFormat="0" applyBorder="0" applyProtection="0">
      <alignment horizontal="left"/>
    </xf>
    <xf numFmtId="0" fontId="34" fillId="40" borderId="0" applyNumberFormat="0" applyBorder="0" applyProtection="0">
      <alignment horizontal="left"/>
    </xf>
    <xf numFmtId="0" fontId="34" fillId="40" borderId="0" applyNumberFormat="0" applyBorder="0" applyProtection="0">
      <alignment horizontal="left"/>
    </xf>
    <xf numFmtId="0" fontId="34" fillId="41" borderId="0" applyNumberFormat="0" applyBorder="0" applyProtection="0">
      <alignment horizontal="left"/>
    </xf>
    <xf numFmtId="0" fontId="34" fillId="35" borderId="0" applyNumberFormat="0" applyBorder="0" applyAlignment="0" applyProtection="0"/>
    <xf numFmtId="0" fontId="34" fillId="19" borderId="0" applyNumberFormat="0" applyBorder="0" applyProtection="0">
      <alignment horizontal="left"/>
    </xf>
    <xf numFmtId="0" fontId="34" fillId="19" borderId="0" applyNumberFormat="0" applyBorder="0" applyProtection="0">
      <alignment horizontal="left"/>
    </xf>
    <xf numFmtId="0" fontId="34" fillId="19" borderId="0" applyNumberFormat="0" applyBorder="0" applyProtection="0">
      <alignment horizontal="left"/>
    </xf>
    <xf numFmtId="0" fontId="34" fillId="19" borderId="0" applyNumberFormat="0" applyBorder="0" applyProtection="0">
      <alignment horizontal="left"/>
    </xf>
    <xf numFmtId="0" fontId="34" fillId="42" borderId="0" applyNumberFormat="0" applyBorder="0" applyProtection="0">
      <alignment horizontal="left"/>
    </xf>
    <xf numFmtId="0" fontId="34" fillId="38" borderId="0" applyNumberFormat="0" applyBorder="0" applyAlignment="0" applyProtection="0"/>
    <xf numFmtId="0" fontId="34" fillId="13" borderId="0" applyNumberFormat="0" applyBorder="0" applyProtection="0">
      <alignment horizontal="left"/>
    </xf>
    <xf numFmtId="0" fontId="34" fillId="13" borderId="0" applyNumberFormat="0" applyBorder="0" applyProtection="0">
      <alignment horizontal="left"/>
    </xf>
    <xf numFmtId="0" fontId="34" fillId="13" borderId="0" applyNumberFormat="0" applyBorder="0" applyProtection="0">
      <alignment horizontal="left"/>
    </xf>
    <xf numFmtId="0" fontId="34" fillId="13" borderId="0" applyNumberFormat="0" applyBorder="0" applyProtection="0">
      <alignment horizontal="left"/>
    </xf>
    <xf numFmtId="0" fontId="34" fillId="43" borderId="0" applyNumberFormat="0" applyBorder="0" applyProtection="0">
      <alignment horizontal="left"/>
    </xf>
    <xf numFmtId="0" fontId="33" fillId="35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35" borderId="0" applyNumberFormat="0" applyBorder="0" applyAlignment="0" applyProtection="0"/>
    <xf numFmtId="0" fontId="33" fillId="46" borderId="0" applyNumberFormat="0" applyBorder="0" applyAlignment="0" applyProtection="0"/>
    <xf numFmtId="0" fontId="35" fillId="8" borderId="0" applyNumberFormat="0" applyBorder="0" applyAlignment="0" applyProtection="0"/>
    <xf numFmtId="171" fontId="36" fillId="0" borderId="5" applyAlignment="0" applyProtection="0"/>
    <xf numFmtId="172" fontId="37" fillId="0" borderId="0" applyFill="0" applyBorder="0" applyAlignment="0"/>
    <xf numFmtId="173" fontId="37" fillId="0" borderId="0" applyFill="0" applyBorder="0" applyAlignment="0"/>
    <xf numFmtId="174" fontId="37" fillId="0" borderId="0" applyFill="0" applyBorder="0" applyAlignment="0"/>
    <xf numFmtId="175" fontId="37" fillId="0" borderId="0" applyFill="0" applyBorder="0" applyAlignment="0"/>
    <xf numFmtId="176" fontId="37" fillId="0" borderId="0" applyFill="0" applyBorder="0" applyAlignment="0"/>
    <xf numFmtId="172" fontId="37" fillId="0" borderId="0" applyFill="0" applyBorder="0" applyAlignment="0"/>
    <xf numFmtId="177" fontId="37" fillId="0" borderId="0" applyFill="0" applyBorder="0" applyAlignment="0"/>
    <xf numFmtId="173" fontId="37" fillId="0" borderId="0" applyFill="0" applyBorder="0" applyAlignment="0"/>
    <xf numFmtId="0" fontId="38" fillId="3" borderId="8" applyNumberFormat="0" applyAlignment="0" applyProtection="0"/>
    <xf numFmtId="0" fontId="38" fillId="3" borderId="8" applyNumberFormat="0" applyAlignment="0" applyProtection="0"/>
    <xf numFmtId="0" fontId="39" fillId="47" borderId="9" applyNumberFormat="0" applyAlignment="0" applyProtection="0"/>
    <xf numFmtId="49" fontId="25" fillId="0" borderId="2">
      <alignment horizontal="center" vertical="center"/>
      <protection locked="0"/>
    </xf>
    <xf numFmtId="178" fontId="3" fillId="0" borderId="10" applyBorder="0" applyAlignment="0">
      <alignment horizontal="right" wrapText="1"/>
    </xf>
    <xf numFmtId="0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81" fontId="26" fillId="0" borderId="0" applyFont="0" applyFill="0" applyBorder="0" applyAlignment="0" applyProtection="0"/>
    <xf numFmtId="14" fontId="37" fillId="0" borderId="0" applyFill="0" applyBorder="0" applyAlignment="0"/>
    <xf numFmtId="49" fontId="2" fillId="0" borderId="2">
      <alignment horizontal="left" vertical="center"/>
      <protection locked="0"/>
    </xf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72" fontId="42" fillId="0" borderId="0" applyFill="0" applyBorder="0" applyAlignment="0"/>
    <xf numFmtId="173" fontId="42" fillId="0" borderId="0" applyFill="0" applyBorder="0" applyAlignment="0"/>
    <xf numFmtId="172" fontId="42" fillId="0" borderId="0" applyFill="0" applyBorder="0" applyAlignment="0"/>
    <xf numFmtId="177" fontId="42" fillId="0" borderId="0" applyFill="0" applyBorder="0" applyAlignment="0"/>
    <xf numFmtId="173" fontId="42" fillId="0" borderId="0" applyFill="0" applyBorder="0" applyAlignment="0"/>
    <xf numFmtId="184" fontId="2" fillId="0" borderId="0" applyFont="0" applyFill="0" applyBorder="0" applyAlignment="0" applyProtection="0"/>
    <xf numFmtId="0" fontId="32" fillId="0" borderId="0"/>
    <xf numFmtId="0" fontId="32" fillId="0" borderId="0"/>
    <xf numFmtId="0" fontId="43" fillId="0" borderId="0" applyNumberFormat="0" applyFill="0" applyBorder="0" applyAlignment="0" applyProtection="0"/>
    <xf numFmtId="185" fontId="42" fillId="0" borderId="0" applyNumberFormat="0" applyFill="0" applyBorder="0" applyAlignment="0" applyProtection="0"/>
    <xf numFmtId="186" fontId="44" fillId="0" borderId="0" applyAlignment="0">
      <alignment wrapText="1"/>
    </xf>
    <xf numFmtId="0" fontId="45" fillId="9" borderId="0" applyNumberFormat="0" applyBorder="0" applyAlignment="0" applyProtection="0"/>
    <xf numFmtId="38" fontId="46" fillId="48" borderId="0" applyNumberFormat="0" applyBorder="0" applyAlignment="0" applyProtection="0"/>
    <xf numFmtId="0" fontId="47" fillId="0" borderId="11" applyNumberFormat="0" applyAlignment="0" applyProtection="0">
      <alignment horizontal="left" vertical="center"/>
    </xf>
    <xf numFmtId="0" fontId="47" fillId="0" borderId="12">
      <alignment horizontal="left" vertical="center"/>
    </xf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50" fillId="0" borderId="15" applyNumberFormat="0" applyFill="0" applyAlignment="0" applyProtection="0"/>
    <xf numFmtId="0" fontId="50" fillId="0" borderId="0" applyNumberFormat="0" applyFill="0" applyBorder="0" applyAlignment="0" applyProtection="0"/>
    <xf numFmtId="187" fontId="51" fillId="0" borderId="0" applyNumberFormat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4" fillId="4" borderId="8" applyNumberFormat="0" applyAlignment="0" applyProtection="0"/>
    <xf numFmtId="10" fontId="46" fillId="49" borderId="2" applyNumberFormat="0" applyBorder="0" applyAlignment="0" applyProtection="0"/>
    <xf numFmtId="0" fontId="54" fillId="4" borderId="8" applyNumberFormat="0" applyAlignment="0" applyProtection="0"/>
    <xf numFmtId="49" fontId="2" fillId="0" borderId="0" applyNumberFormat="0" applyFont="0" applyAlignment="0">
      <alignment vertical="top" wrapText="1"/>
      <protection locked="0"/>
    </xf>
    <xf numFmtId="49" fontId="2" fillId="0" borderId="0" applyNumberFormat="0" applyFont="0" applyAlignment="0">
      <alignment vertical="top" wrapText="1"/>
    </xf>
    <xf numFmtId="49" fontId="2" fillId="0" borderId="0" applyNumberFormat="0" applyFont="0" applyAlignment="0">
      <alignment vertical="top" wrapText="1"/>
    </xf>
    <xf numFmtId="49" fontId="2" fillId="0" borderId="0" applyNumberFormat="0" applyFont="0" applyAlignment="0">
      <alignment vertical="top" wrapText="1"/>
    </xf>
    <xf numFmtId="0" fontId="2" fillId="0" borderId="0" applyNumberFormat="0" applyAlignment="0">
      <protection locked="0"/>
    </xf>
    <xf numFmtId="49" fontId="55" fillId="50" borderId="16">
      <alignment horizontal="left" vertical="center"/>
      <protection locked="0"/>
    </xf>
    <xf numFmtId="4" fontId="55" fillId="50" borderId="16">
      <alignment horizontal="right" vertical="center"/>
      <protection locked="0"/>
    </xf>
    <xf numFmtId="4" fontId="56" fillId="50" borderId="16">
      <alignment horizontal="right" vertical="center"/>
      <protection locked="0"/>
    </xf>
    <xf numFmtId="49" fontId="57" fillId="50" borderId="2">
      <alignment horizontal="left" vertical="center"/>
      <protection locked="0"/>
    </xf>
    <xf numFmtId="49" fontId="58" fillId="50" borderId="2">
      <alignment horizontal="left" vertical="center"/>
      <protection locked="0"/>
    </xf>
    <xf numFmtId="4" fontId="57" fillId="50" borderId="2">
      <alignment horizontal="right" vertical="center"/>
      <protection locked="0"/>
    </xf>
    <xf numFmtId="4" fontId="59" fillId="50" borderId="2">
      <alignment horizontal="right" vertical="center"/>
      <protection locked="0"/>
    </xf>
    <xf numFmtId="49" fontId="25" fillId="50" borderId="2">
      <alignment horizontal="left" vertical="center"/>
      <protection locked="0"/>
    </xf>
    <xf numFmtId="49" fontId="56" fillId="50" borderId="2">
      <alignment horizontal="left" vertical="center"/>
      <protection locked="0"/>
    </xf>
    <xf numFmtId="4" fontId="25" fillId="50" borderId="2">
      <alignment horizontal="right" vertical="center"/>
      <protection locked="0"/>
    </xf>
    <xf numFmtId="4" fontId="56" fillId="50" borderId="2">
      <alignment horizontal="right" vertical="center"/>
      <protection locked="0"/>
    </xf>
    <xf numFmtId="49" fontId="60" fillId="50" borderId="2">
      <alignment horizontal="left" vertical="center"/>
      <protection locked="0"/>
    </xf>
    <xf numFmtId="49" fontId="61" fillId="50" borderId="2">
      <alignment horizontal="left" vertical="center"/>
      <protection locked="0"/>
    </xf>
    <xf numFmtId="4" fontId="60" fillId="50" borderId="2">
      <alignment horizontal="right" vertical="center"/>
      <protection locked="0"/>
    </xf>
    <xf numFmtId="4" fontId="62" fillId="50" borderId="2">
      <alignment horizontal="right" vertical="center"/>
      <protection locked="0"/>
    </xf>
    <xf numFmtId="49" fontId="63" fillId="0" borderId="2">
      <alignment horizontal="left" vertical="center"/>
      <protection locked="0"/>
    </xf>
    <xf numFmtId="49" fontId="64" fillId="0" borderId="2">
      <alignment horizontal="left" vertical="center"/>
      <protection locked="0"/>
    </xf>
    <xf numFmtId="4" fontId="63" fillId="0" borderId="2">
      <alignment horizontal="right" vertical="center"/>
      <protection locked="0"/>
    </xf>
    <xf numFmtId="4" fontId="64" fillId="0" borderId="2">
      <alignment horizontal="right" vertical="center"/>
      <protection locked="0"/>
    </xf>
    <xf numFmtId="49" fontId="65" fillId="0" borderId="2">
      <alignment horizontal="left" vertical="center"/>
      <protection locked="0"/>
    </xf>
    <xf numFmtId="49" fontId="66" fillId="0" borderId="2">
      <alignment horizontal="left" vertical="center"/>
      <protection locked="0"/>
    </xf>
    <xf numFmtId="4" fontId="65" fillId="0" borderId="2">
      <alignment horizontal="right" vertical="center"/>
      <protection locked="0"/>
    </xf>
    <xf numFmtId="49" fontId="63" fillId="0" borderId="2">
      <alignment horizontal="left" vertical="center"/>
      <protection locked="0"/>
    </xf>
    <xf numFmtId="49" fontId="64" fillId="0" borderId="2">
      <alignment horizontal="left" vertical="center"/>
      <protection locked="0"/>
    </xf>
    <xf numFmtId="4" fontId="63" fillId="0" borderId="2">
      <alignment horizontal="right" vertical="center"/>
      <protection locked="0"/>
    </xf>
    <xf numFmtId="172" fontId="67" fillId="0" borderId="0" applyFill="0" applyBorder="0" applyAlignment="0"/>
    <xf numFmtId="173" fontId="67" fillId="0" borderId="0" applyFill="0" applyBorder="0" applyAlignment="0"/>
    <xf numFmtId="172" fontId="67" fillId="0" borderId="0" applyFill="0" applyBorder="0" applyAlignment="0"/>
    <xf numFmtId="177" fontId="67" fillId="0" borderId="0" applyFill="0" applyBorder="0" applyAlignment="0"/>
    <xf numFmtId="173" fontId="67" fillId="0" borderId="0" applyFill="0" applyBorder="0" applyAlignment="0"/>
    <xf numFmtId="0" fontId="68" fillId="0" borderId="17" applyNumberFormat="0" applyFill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0" fontId="69" fillId="25" borderId="0" applyNumberFormat="0" applyBorder="0" applyAlignment="0" applyProtection="0"/>
    <xf numFmtId="0" fontId="24" fillId="0" borderId="0" applyNumberFormat="0" applyFill="0" applyBorder="0" applyAlignment="0" applyProtection="0"/>
    <xf numFmtId="0" fontId="19" fillId="0" borderId="0"/>
    <xf numFmtId="0" fontId="2" fillId="0" borderId="0"/>
    <xf numFmtId="0" fontId="2" fillId="0" borderId="0"/>
    <xf numFmtId="9" fontId="70" fillId="0" borderId="0"/>
    <xf numFmtId="9" fontId="70" fillId="0" borderId="0"/>
    <xf numFmtId="0" fontId="40" fillId="5" borderId="18" applyNumberFormat="0" applyFont="0" applyAlignment="0" applyProtection="0"/>
    <xf numFmtId="0" fontId="40" fillId="5" borderId="18" applyNumberFormat="0" applyFont="0" applyAlignment="0" applyProtection="0"/>
    <xf numFmtId="4" fontId="15" fillId="51" borderId="2">
      <alignment horizontal="right" vertical="center"/>
      <protection locked="0"/>
    </xf>
    <xf numFmtId="4" fontId="15" fillId="52" borderId="2">
      <alignment horizontal="right" vertical="center"/>
      <protection locked="0"/>
    </xf>
    <xf numFmtId="4" fontId="15" fillId="48" borderId="2">
      <alignment horizontal="right" vertical="center"/>
      <protection locked="0"/>
    </xf>
    <xf numFmtId="0" fontId="71" fillId="3" borderId="19" applyNumberFormat="0" applyAlignment="0" applyProtection="0"/>
    <xf numFmtId="0" fontId="71" fillId="3" borderId="19" applyNumberFormat="0" applyAlignment="0" applyProtection="0"/>
    <xf numFmtId="176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0" fontId="2" fillId="0" borderId="0" applyFont="0" applyFill="0" applyBorder="0" applyAlignment="0" applyProtection="0"/>
    <xf numFmtId="190" fontId="26" fillId="0" borderId="0" applyFont="0" applyFill="0" applyBorder="0" applyAlignment="0" applyProtection="0"/>
    <xf numFmtId="172" fontId="72" fillId="0" borderId="0" applyFill="0" applyBorder="0" applyAlignment="0"/>
    <xf numFmtId="173" fontId="72" fillId="0" borderId="0" applyFill="0" applyBorder="0" applyAlignment="0"/>
    <xf numFmtId="172" fontId="72" fillId="0" borderId="0" applyFill="0" applyBorder="0" applyAlignment="0"/>
    <xf numFmtId="177" fontId="72" fillId="0" borderId="0" applyFill="0" applyBorder="0" applyAlignment="0"/>
    <xf numFmtId="173" fontId="72" fillId="0" borderId="0" applyFill="0" applyBorder="0" applyAlignment="0"/>
    <xf numFmtId="49" fontId="25" fillId="0" borderId="2">
      <alignment horizontal="left" vertical="center" wrapText="1"/>
      <protection locked="0"/>
    </xf>
    <xf numFmtId="0" fontId="73" fillId="3" borderId="0">
      <alignment horizontal="center" vertical="center"/>
    </xf>
    <xf numFmtId="0" fontId="74" fillId="3" borderId="0">
      <alignment horizontal="left" vertical="center"/>
    </xf>
    <xf numFmtId="1" fontId="75" fillId="0" borderId="0"/>
    <xf numFmtId="49" fontId="37" fillId="0" borderId="0" applyFill="0" applyBorder="0" applyAlignment="0"/>
    <xf numFmtId="190" fontId="37" fillId="0" borderId="0" applyFill="0" applyBorder="0" applyAlignment="0"/>
    <xf numFmtId="191" fontId="37" fillId="0" borderId="0" applyFill="0" applyBorder="0" applyAlignment="0"/>
    <xf numFmtId="0" fontId="76" fillId="0" borderId="0" applyNumberFormat="0" applyFill="0" applyBorder="0" applyAlignment="0" applyProtection="0"/>
    <xf numFmtId="0" fontId="77" fillId="0" borderId="20" applyNumberFormat="0" applyFill="0" applyAlignment="0" applyProtection="0"/>
    <xf numFmtId="0" fontId="77" fillId="0" borderId="20" applyNumberFormat="0" applyFill="0" applyAlignment="0" applyProtection="0"/>
    <xf numFmtId="0" fontId="75" fillId="0" borderId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33" fillId="53" borderId="0" applyNumberFormat="0" applyBorder="0" applyAlignment="0" applyProtection="0"/>
    <xf numFmtId="0" fontId="34" fillId="35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37" borderId="0" applyNumberFormat="0" applyBorder="0" applyAlignment="0" applyProtection="0"/>
    <xf numFmtId="0" fontId="34" fillId="45" borderId="0" applyNumberFormat="0" applyBorder="0" applyAlignment="0" applyProtection="0"/>
    <xf numFmtId="0" fontId="33" fillId="35" borderId="0" applyNumberFormat="0" applyBorder="0" applyAlignment="0" applyProtection="0"/>
    <xf numFmtId="0" fontId="33" fillId="46" borderId="0" applyNumberFormat="0" applyBorder="0" applyAlignment="0" applyProtection="0"/>
    <xf numFmtId="0" fontId="34" fillId="53" borderId="0" applyNumberFormat="0" applyBorder="0" applyAlignment="0" applyProtection="0"/>
    <xf numFmtId="0" fontId="34" fillId="56" borderId="0" applyNumberFormat="0" applyBorder="0" applyProtection="0">
      <alignment horizontal="left"/>
    </xf>
    <xf numFmtId="0" fontId="34" fillId="56" borderId="0" applyNumberFormat="0" applyBorder="0" applyProtection="0">
      <alignment horizontal="left"/>
    </xf>
    <xf numFmtId="0" fontId="34" fillId="56" borderId="0" applyNumberFormat="0" applyBorder="0" applyProtection="0">
      <alignment horizontal="left"/>
    </xf>
    <xf numFmtId="0" fontId="34" fillId="56" borderId="0" applyNumberFormat="0" applyBorder="0" applyProtection="0">
      <alignment horizontal="left"/>
    </xf>
    <xf numFmtId="0" fontId="34" fillId="57" borderId="0" applyNumberFormat="0" applyBorder="0" applyProtection="0">
      <alignment horizontal="left"/>
    </xf>
    <xf numFmtId="0" fontId="34" fillId="54" borderId="0" applyNumberFormat="0" applyBorder="0" applyAlignment="0" applyProtection="0"/>
    <xf numFmtId="0" fontId="34" fillId="30" borderId="0" applyNumberFormat="0" applyBorder="0" applyProtection="0">
      <alignment horizontal="left"/>
    </xf>
    <xf numFmtId="0" fontId="34" fillId="30" borderId="0" applyNumberFormat="0" applyBorder="0" applyProtection="0">
      <alignment horizontal="left"/>
    </xf>
    <xf numFmtId="0" fontId="34" fillId="30" borderId="0" applyNumberFormat="0" applyBorder="0" applyProtection="0">
      <alignment horizontal="left"/>
    </xf>
    <xf numFmtId="0" fontId="34" fillId="30" borderId="0" applyNumberFormat="0" applyBorder="0" applyProtection="0">
      <alignment horizontal="left"/>
    </xf>
    <xf numFmtId="0" fontId="34" fillId="58" borderId="0" applyNumberFormat="0" applyBorder="0" applyProtection="0">
      <alignment horizontal="left"/>
    </xf>
    <xf numFmtId="0" fontId="34" fillId="55" borderId="0" applyNumberFormat="0" applyBorder="0" applyAlignment="0" applyProtection="0"/>
    <xf numFmtId="0" fontId="34" fillId="59" borderId="0" applyNumberFormat="0" applyBorder="0" applyProtection="0">
      <alignment horizontal="left"/>
    </xf>
    <xf numFmtId="0" fontId="34" fillId="59" borderId="0" applyNumberFormat="0" applyBorder="0" applyProtection="0">
      <alignment horizontal="left"/>
    </xf>
    <xf numFmtId="0" fontId="34" fillId="59" borderId="0" applyNumberFormat="0" applyBorder="0" applyProtection="0">
      <alignment horizontal="left"/>
    </xf>
    <xf numFmtId="0" fontId="34" fillId="59" borderId="0" applyNumberFormat="0" applyBorder="0" applyProtection="0">
      <alignment horizontal="left"/>
    </xf>
    <xf numFmtId="0" fontId="34" fillId="60" borderId="0" applyNumberFormat="0" applyBorder="0" applyProtection="0">
      <alignment horizontal="left"/>
    </xf>
    <xf numFmtId="0" fontId="34" fillId="37" borderId="0" applyNumberFormat="0" applyBorder="0" applyAlignment="0" applyProtection="0"/>
    <xf numFmtId="0" fontId="34" fillId="61" borderId="0" applyNumberFormat="0" applyBorder="0" applyProtection="0">
      <alignment horizontal="left"/>
    </xf>
    <xf numFmtId="0" fontId="34" fillId="61" borderId="0" applyNumberFormat="0" applyBorder="0" applyProtection="0">
      <alignment horizontal="left"/>
    </xf>
    <xf numFmtId="0" fontId="34" fillId="61" borderId="0" applyNumberFormat="0" applyBorder="0" applyProtection="0">
      <alignment horizontal="left"/>
    </xf>
    <xf numFmtId="0" fontId="34" fillId="61" borderId="0" applyNumberFormat="0" applyBorder="0" applyProtection="0">
      <alignment horizontal="left"/>
    </xf>
    <xf numFmtId="0" fontId="34" fillId="41" borderId="0" applyNumberFormat="0" applyBorder="0" applyProtection="0">
      <alignment horizontal="left"/>
    </xf>
    <xf numFmtId="0" fontId="34" fillId="35" borderId="0" applyNumberFormat="0" applyBorder="0" applyAlignment="0" applyProtection="0"/>
    <xf numFmtId="0" fontId="34" fillId="56" borderId="0" applyNumberFormat="0" applyBorder="0" applyProtection="0">
      <alignment horizontal="left"/>
    </xf>
    <xf numFmtId="0" fontId="34" fillId="56" borderId="0" applyNumberFormat="0" applyBorder="0" applyProtection="0">
      <alignment horizontal="left"/>
    </xf>
    <xf numFmtId="0" fontId="34" fillId="56" borderId="0" applyNumberFormat="0" applyBorder="0" applyProtection="0">
      <alignment horizontal="left"/>
    </xf>
    <xf numFmtId="0" fontId="34" fillId="56" borderId="0" applyNumberFormat="0" applyBorder="0" applyProtection="0">
      <alignment horizontal="left"/>
    </xf>
    <xf numFmtId="0" fontId="34" fillId="42" borderId="0" applyNumberFormat="0" applyBorder="0" applyProtection="0">
      <alignment horizontal="left"/>
    </xf>
    <xf numFmtId="0" fontId="34" fillId="46" borderId="0" applyNumberFormat="0" applyBorder="0" applyAlignment="0" applyProtection="0"/>
    <xf numFmtId="0" fontId="34" fillId="30" borderId="0" applyNumberFormat="0" applyBorder="0" applyProtection="0">
      <alignment horizontal="left"/>
    </xf>
    <xf numFmtId="0" fontId="34" fillId="30" borderId="0" applyNumberFormat="0" applyBorder="0" applyProtection="0">
      <alignment horizontal="left"/>
    </xf>
    <xf numFmtId="0" fontId="34" fillId="30" borderId="0" applyNumberFormat="0" applyBorder="0" applyProtection="0">
      <alignment horizontal="left"/>
    </xf>
    <xf numFmtId="0" fontId="34" fillId="30" borderId="0" applyNumberFormat="0" applyBorder="0" applyProtection="0">
      <alignment horizontal="left"/>
    </xf>
    <xf numFmtId="0" fontId="34" fillId="62" borderId="0" applyNumberFormat="0" applyBorder="0" applyProtection="0">
      <alignment horizontal="left"/>
    </xf>
    <xf numFmtId="0" fontId="79" fillId="4" borderId="8" applyNumberFormat="0" applyAlignment="0" applyProtection="0"/>
    <xf numFmtId="0" fontId="80" fillId="13" borderId="8" applyNumberFormat="0" applyProtection="0">
      <alignment horizontal="left"/>
    </xf>
    <xf numFmtId="0" fontId="80" fillId="13" borderId="8" applyNumberFormat="0" applyProtection="0">
      <alignment horizontal="left"/>
    </xf>
    <xf numFmtId="0" fontId="80" fillId="13" borderId="8" applyNumberFormat="0" applyProtection="0">
      <alignment horizontal="left"/>
    </xf>
    <xf numFmtId="0" fontId="80" fillId="13" borderId="8" applyNumberFormat="0" applyProtection="0">
      <alignment horizontal="left"/>
    </xf>
    <xf numFmtId="0" fontId="79" fillId="22" borderId="8" applyNumberFormat="0" applyProtection="0">
      <alignment horizontal="left"/>
    </xf>
    <xf numFmtId="0" fontId="54" fillId="4" borderId="8" applyNumberFormat="0" applyAlignment="0" applyProtection="0"/>
    <xf numFmtId="0" fontId="75" fillId="0" borderId="0"/>
    <xf numFmtId="0" fontId="71" fillId="23" borderId="19" applyNumberFormat="0" applyAlignment="0" applyProtection="0"/>
    <xf numFmtId="0" fontId="81" fillId="3" borderId="19" applyNumberFormat="0" applyAlignment="0" applyProtection="0"/>
    <xf numFmtId="0" fontId="38" fillId="23" borderId="8" applyNumberFormat="0" applyAlignment="0" applyProtection="0"/>
    <xf numFmtId="0" fontId="82" fillId="3" borderId="8" applyNumberFormat="0" applyAlignment="0" applyProtection="0"/>
    <xf numFmtId="194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95" fontId="28" fillId="0" borderId="0" applyFill="0" applyBorder="0" applyAlignment="0" applyProtection="0"/>
    <xf numFmtId="0" fontId="83" fillId="9" borderId="0" applyNumberFormat="0" applyBorder="0" applyAlignment="0" applyProtection="0"/>
    <xf numFmtId="0" fontId="84" fillId="15" borderId="0" applyNumberFormat="0" applyBorder="0" applyProtection="0">
      <alignment horizontal="left"/>
    </xf>
    <xf numFmtId="0" fontId="84" fillId="15" borderId="0" applyNumberFormat="0" applyBorder="0" applyProtection="0">
      <alignment horizontal="left"/>
    </xf>
    <xf numFmtId="0" fontId="84" fillId="15" borderId="0" applyNumberFormat="0" applyBorder="0" applyProtection="0">
      <alignment horizontal="left"/>
    </xf>
    <xf numFmtId="0" fontId="84" fillId="15" borderId="0" applyNumberFormat="0" applyBorder="0" applyProtection="0">
      <alignment horizontal="left"/>
    </xf>
    <xf numFmtId="0" fontId="83" fillId="16" borderId="0" applyNumberFormat="0" applyBorder="0" applyProtection="0">
      <alignment horizontal="left"/>
    </xf>
    <xf numFmtId="0" fontId="85" fillId="0" borderId="21" applyNumberFormat="0" applyFill="0" applyProtection="0">
      <alignment horizontal="left"/>
    </xf>
    <xf numFmtId="0" fontId="85" fillId="0" borderId="21" applyNumberFormat="0" applyFill="0" applyProtection="0">
      <alignment horizontal="left"/>
    </xf>
    <xf numFmtId="0" fontId="85" fillId="0" borderId="21" applyNumberFormat="0" applyFill="0" applyProtection="0">
      <alignment horizontal="left"/>
    </xf>
    <xf numFmtId="0" fontId="85" fillId="0" borderId="21" applyNumberFormat="0" applyFill="0" applyProtection="0">
      <alignment horizontal="left"/>
    </xf>
    <xf numFmtId="0" fontId="86" fillId="0" borderId="22" applyNumberFormat="0" applyFill="0" applyProtection="0">
      <alignment horizontal="left"/>
    </xf>
    <xf numFmtId="0" fontId="86" fillId="0" borderId="22" applyNumberFormat="0" applyFill="0" applyProtection="0">
      <alignment horizontal="left"/>
    </xf>
    <xf numFmtId="0" fontId="86" fillId="0" borderId="22" applyNumberFormat="0" applyFill="0" applyProtection="0">
      <alignment horizontal="left"/>
    </xf>
    <xf numFmtId="0" fontId="86" fillId="0" borderId="22" applyNumberFormat="0" applyFill="0" applyProtection="0">
      <alignment horizontal="left"/>
    </xf>
    <xf numFmtId="0" fontId="87" fillId="0" borderId="23" applyNumberFormat="0" applyFill="0" applyProtection="0">
      <alignment horizontal="left"/>
    </xf>
    <xf numFmtId="0" fontId="87" fillId="0" borderId="23" applyNumberFormat="0" applyFill="0" applyProtection="0">
      <alignment horizontal="left"/>
    </xf>
    <xf numFmtId="0" fontId="87" fillId="0" borderId="23" applyNumberFormat="0" applyFill="0" applyProtection="0">
      <alignment horizontal="left"/>
    </xf>
    <xf numFmtId="0" fontId="87" fillId="0" borderId="23" applyNumberFormat="0" applyFill="0" applyProtection="0">
      <alignment horizontal="left"/>
    </xf>
    <xf numFmtId="0" fontId="87" fillId="0" borderId="0" applyNumberFormat="0" applyFill="0" applyBorder="0" applyProtection="0">
      <alignment horizontal="left"/>
    </xf>
    <xf numFmtId="0" fontId="87" fillId="0" borderId="0" applyNumberFormat="0" applyFill="0" applyBorder="0" applyProtection="0">
      <alignment horizontal="left"/>
    </xf>
    <xf numFmtId="0" fontId="87" fillId="0" borderId="0" applyNumberFormat="0" applyFill="0" applyBorder="0" applyProtection="0">
      <alignment horizontal="left"/>
    </xf>
    <xf numFmtId="0" fontId="87" fillId="0" borderId="0" applyNumberFormat="0" applyFill="0" applyBorder="0" applyProtection="0">
      <alignment horizontal="left"/>
    </xf>
    <xf numFmtId="0" fontId="1" fillId="0" borderId="0"/>
    <xf numFmtId="0" fontId="88" fillId="0" borderId="17" applyNumberFormat="0" applyFill="0" applyAlignment="0" applyProtection="0"/>
    <xf numFmtId="0" fontId="89" fillId="0" borderId="24" applyNumberFormat="0" applyFill="0" applyProtection="0">
      <alignment horizontal="left"/>
    </xf>
    <xf numFmtId="0" fontId="89" fillId="0" borderId="24" applyNumberFormat="0" applyFill="0" applyProtection="0">
      <alignment horizontal="left"/>
    </xf>
    <xf numFmtId="0" fontId="89" fillId="0" borderId="24" applyNumberFormat="0" applyFill="0" applyProtection="0">
      <alignment horizontal="left"/>
    </xf>
    <xf numFmtId="0" fontId="89" fillId="0" borderId="24" applyNumberFormat="0" applyFill="0" applyProtection="0">
      <alignment horizontal="left"/>
    </xf>
    <xf numFmtId="0" fontId="88" fillId="0" borderId="17" applyNumberFormat="0" applyFill="0" applyProtection="0">
      <alignment horizontal="left"/>
    </xf>
    <xf numFmtId="0" fontId="77" fillId="0" borderId="25" applyNumberFormat="0" applyFill="0" applyAlignment="0" applyProtection="0"/>
    <xf numFmtId="0" fontId="90" fillId="0" borderId="20" applyNumberFormat="0" applyFill="0" applyAlignment="0" applyProtection="0"/>
    <xf numFmtId="0" fontId="91" fillId="47" borderId="9" applyNumberFormat="0" applyAlignment="0" applyProtection="0"/>
    <xf numFmtId="0" fontId="91" fillId="40" borderId="26" applyNumberFormat="0" applyProtection="0">
      <alignment horizontal="left"/>
    </xf>
    <xf numFmtId="0" fontId="91" fillId="40" borderId="26" applyNumberFormat="0" applyProtection="0">
      <alignment horizontal="left"/>
    </xf>
    <xf numFmtId="0" fontId="91" fillId="40" borderId="26" applyNumberFormat="0" applyProtection="0">
      <alignment horizontal="left"/>
    </xf>
    <xf numFmtId="0" fontId="91" fillId="40" borderId="26" applyNumberFormat="0" applyProtection="0">
      <alignment horizontal="left"/>
    </xf>
    <xf numFmtId="0" fontId="91" fillId="63" borderId="9" applyNumberFormat="0" applyProtection="0">
      <alignment horizontal="left"/>
    </xf>
    <xf numFmtId="0" fontId="39" fillId="47" borderId="9" applyNumberFormat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3" fillId="0" borderId="0" applyNumberFormat="0" applyFill="0" applyBorder="0" applyProtection="0">
      <alignment horizontal="left"/>
    </xf>
    <xf numFmtId="0" fontId="92" fillId="0" borderId="0" applyNumberFormat="0" applyFill="0" applyBorder="0" applyProtection="0">
      <alignment horizontal="left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69" fillId="25" borderId="0" applyNumberFormat="0" applyBorder="0" applyAlignment="0" applyProtection="0"/>
    <xf numFmtId="0" fontId="82" fillId="23" borderId="8" applyNumberFormat="0" applyAlignment="0" applyProtection="0"/>
    <xf numFmtId="0" fontId="96" fillId="17" borderId="8" applyNumberFormat="0" applyProtection="0">
      <alignment horizontal="left"/>
    </xf>
    <xf numFmtId="0" fontId="96" fillId="17" borderId="8" applyNumberFormat="0" applyProtection="0">
      <alignment horizontal="left"/>
    </xf>
    <xf numFmtId="0" fontId="96" fillId="17" borderId="8" applyNumberFormat="0" applyProtection="0">
      <alignment horizontal="left"/>
    </xf>
    <xf numFmtId="0" fontId="96" fillId="17" borderId="8" applyNumberFormat="0" applyProtection="0">
      <alignment horizontal="left"/>
    </xf>
    <xf numFmtId="0" fontId="82" fillId="32" borderId="8" applyNumberFormat="0" applyProtection="0">
      <alignment horizontal="left"/>
    </xf>
    <xf numFmtId="0" fontId="1" fillId="0" borderId="0"/>
    <xf numFmtId="0" fontId="27" fillId="0" borderId="0"/>
    <xf numFmtId="0" fontId="97" fillId="0" borderId="0"/>
    <xf numFmtId="0" fontId="97" fillId="0" borderId="0"/>
    <xf numFmtId="0" fontId="97" fillId="0" borderId="0"/>
    <xf numFmtId="0" fontId="27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1" fillId="0" borderId="0"/>
    <xf numFmtId="0" fontId="98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6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99" fillId="0" borderId="0"/>
    <xf numFmtId="0" fontId="99" fillId="0" borderId="0"/>
    <xf numFmtId="0" fontId="99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90" fillId="0" borderId="25" applyNumberFormat="0" applyFill="0" applyAlignment="0" applyProtection="0"/>
    <xf numFmtId="0" fontId="90" fillId="0" borderId="27" applyNumberFormat="0" applyFill="0" applyProtection="0">
      <alignment horizontal="left"/>
    </xf>
    <xf numFmtId="0" fontId="90" fillId="0" borderId="27" applyNumberFormat="0" applyFill="0" applyProtection="0">
      <alignment horizontal="left"/>
    </xf>
    <xf numFmtId="0" fontId="90" fillId="0" borderId="27" applyNumberFormat="0" applyFill="0" applyProtection="0">
      <alignment horizontal="left"/>
    </xf>
    <xf numFmtId="0" fontId="90" fillId="0" borderId="27" applyNumberFormat="0" applyFill="0" applyProtection="0">
      <alignment horizontal="left"/>
    </xf>
    <xf numFmtId="0" fontId="90" fillId="0" borderId="25" applyNumberFormat="0" applyFill="0" applyProtection="0">
      <alignment horizontal="left"/>
    </xf>
    <xf numFmtId="0" fontId="100" fillId="8" borderId="0" applyNumberFormat="0" applyBorder="0" applyAlignment="0" applyProtection="0"/>
    <xf numFmtId="0" fontId="101" fillId="8" borderId="0" applyNumberFormat="0" applyBorder="0" applyAlignment="0" applyProtection="0"/>
    <xf numFmtId="0" fontId="101" fillId="64" borderId="0" applyNumberFormat="0" applyBorder="0" applyProtection="0">
      <alignment horizontal="left"/>
    </xf>
    <xf numFmtId="0" fontId="101" fillId="64" borderId="0" applyNumberFormat="0" applyBorder="0" applyProtection="0">
      <alignment horizontal="left"/>
    </xf>
    <xf numFmtId="0" fontId="101" fillId="64" borderId="0" applyNumberFormat="0" applyBorder="0" applyProtection="0">
      <alignment horizontal="left"/>
    </xf>
    <xf numFmtId="0" fontId="101" fillId="64" borderId="0" applyNumberFormat="0" applyBorder="0" applyProtection="0">
      <alignment horizontal="left"/>
    </xf>
    <xf numFmtId="0" fontId="101" fillId="14" borderId="0" applyNumberFormat="0" applyBorder="0" applyProtection="0">
      <alignment horizontal="left"/>
    </xf>
    <xf numFmtId="0" fontId="43" fillId="0" borderId="0" applyNumberFormat="0" applyFill="0" applyBorder="0" applyAlignment="0" applyProtection="0"/>
    <xf numFmtId="0" fontId="31" fillId="5" borderId="18" applyNumberFormat="0" applyFont="0" applyAlignment="0" applyProtection="0"/>
    <xf numFmtId="0" fontId="27" fillId="5" borderId="18" applyNumberFormat="0" applyFont="0" applyAlignment="0" applyProtection="0"/>
    <xf numFmtId="0" fontId="32" fillId="5" borderId="18" applyNumberFormat="0" applyFont="0" applyAlignment="0" applyProtection="0"/>
    <xf numFmtId="0" fontId="27" fillId="5" borderId="18" applyNumberFormat="0" applyFont="0" applyAlignment="0" applyProtection="0"/>
    <xf numFmtId="0" fontId="102" fillId="33" borderId="18" applyNumberFormat="0" applyProtection="0">
      <alignment horizontal="left"/>
    </xf>
    <xf numFmtId="0" fontId="102" fillId="33" borderId="18" applyNumberFormat="0" applyProtection="0">
      <alignment horizontal="left"/>
    </xf>
    <xf numFmtId="0" fontId="102" fillId="33" borderId="18" applyNumberFormat="0" applyProtection="0">
      <alignment horizontal="left"/>
    </xf>
    <xf numFmtId="0" fontId="102" fillId="33" borderId="18" applyNumberFormat="0" applyProtection="0">
      <alignment horizontal="left"/>
    </xf>
    <xf numFmtId="0" fontId="102" fillId="65" borderId="18" applyNumberFormat="0" applyProtection="0">
      <alignment horizontal="left"/>
    </xf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81" fillId="23" borderId="19" applyNumberFormat="0" applyAlignment="0" applyProtection="0"/>
    <xf numFmtId="0" fontId="81" fillId="32" borderId="19" applyNumberFormat="0" applyProtection="0">
      <alignment horizontal="left"/>
    </xf>
    <xf numFmtId="0" fontId="81" fillId="32" borderId="19" applyNumberFormat="0" applyProtection="0">
      <alignment horizontal="left"/>
    </xf>
    <xf numFmtId="0" fontId="81" fillId="66" borderId="19" applyNumberFormat="0" applyAlignment="0" applyProtection="0"/>
    <xf numFmtId="0" fontId="90" fillId="17" borderId="28" applyNumberFormat="0" applyProtection="0">
      <alignment horizontal="left"/>
    </xf>
    <xf numFmtId="0" fontId="90" fillId="17" borderId="28" applyNumberFormat="0" applyProtection="0">
      <alignment horizontal="left"/>
    </xf>
    <xf numFmtId="0" fontId="90" fillId="17" borderId="28" applyNumberFormat="0" applyProtection="0">
      <alignment horizontal="left"/>
    </xf>
    <xf numFmtId="0" fontId="90" fillId="17" borderId="28" applyNumberFormat="0" applyProtection="0">
      <alignment horizontal="left"/>
    </xf>
    <xf numFmtId="0" fontId="68" fillId="0" borderId="17" applyNumberFormat="0" applyFill="0" applyAlignment="0" applyProtection="0"/>
    <xf numFmtId="0" fontId="103" fillId="25" borderId="0" applyNumberFormat="0" applyBorder="0" applyAlignment="0" applyProtection="0"/>
    <xf numFmtId="0" fontId="104" fillId="33" borderId="0" applyNumberFormat="0" applyBorder="0" applyProtection="0">
      <alignment horizontal="left"/>
    </xf>
    <xf numFmtId="0" fontId="104" fillId="33" borderId="0" applyNumberFormat="0" applyBorder="0" applyProtection="0">
      <alignment horizontal="left"/>
    </xf>
    <xf numFmtId="0" fontId="104" fillId="33" borderId="0" applyNumberFormat="0" applyBorder="0" applyProtection="0">
      <alignment horizontal="left"/>
    </xf>
    <xf numFmtId="0" fontId="104" fillId="33" borderId="0" applyNumberFormat="0" applyBorder="0" applyProtection="0">
      <alignment horizontal="left"/>
    </xf>
    <xf numFmtId="0" fontId="103" fillId="67" borderId="0" applyNumberFormat="0" applyBorder="0" applyProtection="0">
      <alignment horizontal="left"/>
    </xf>
    <xf numFmtId="0" fontId="30" fillId="0" borderId="0"/>
    <xf numFmtId="0" fontId="30" fillId="0" borderId="0"/>
    <xf numFmtId="0" fontId="2" fillId="0" borderId="0"/>
    <xf numFmtId="0" fontId="105" fillId="0" borderId="2">
      <alignment vertical="center" wrapText="1"/>
    </xf>
    <xf numFmtId="0" fontId="27" fillId="0" borderId="0">
      <alignment vertical="justify"/>
    </xf>
    <xf numFmtId="0" fontId="89" fillId="0" borderId="0" applyNumberFormat="0" applyFill="0" applyBorder="0" applyAlignment="0" applyProtection="0"/>
    <xf numFmtId="0" fontId="89" fillId="0" borderId="0" applyNumberFormat="0" applyFill="0" applyBorder="0" applyProtection="0">
      <alignment horizontal="left"/>
    </xf>
    <xf numFmtId="0" fontId="89" fillId="0" borderId="0" applyNumberFormat="0" applyFill="0" applyBorder="0" applyProtection="0">
      <alignment horizontal="left"/>
    </xf>
    <xf numFmtId="0" fontId="89" fillId="0" borderId="0" applyNumberFormat="0" applyFill="0" applyBorder="0" applyProtection="0">
      <alignment horizontal="left"/>
    </xf>
    <xf numFmtId="0" fontId="89" fillId="0" borderId="0" applyNumberFormat="0" applyFill="0" applyBorder="0" applyProtection="0">
      <alignment horizontal="left"/>
    </xf>
    <xf numFmtId="0" fontId="89" fillId="0" borderId="0" applyNumberFormat="0" applyFill="0" applyBorder="0" applyProtection="0">
      <alignment horizontal="left"/>
    </xf>
    <xf numFmtId="0" fontId="106" fillId="0" borderId="0" applyNumberFormat="0" applyFill="0" applyBorder="0" applyAlignment="0" applyProtection="0"/>
    <xf numFmtId="0" fontId="106" fillId="0" borderId="0" applyNumberFormat="0" applyFill="0" applyBorder="0" applyProtection="0">
      <alignment horizontal="left"/>
    </xf>
    <xf numFmtId="0" fontId="106" fillId="0" borderId="0" applyNumberFormat="0" applyFill="0" applyBorder="0" applyProtection="0">
      <alignment horizontal="left"/>
    </xf>
    <xf numFmtId="0" fontId="106" fillId="0" borderId="0" applyNumberFormat="0" applyFill="0" applyBorder="0" applyProtection="0">
      <alignment horizontal="left"/>
    </xf>
    <xf numFmtId="0" fontId="106" fillId="0" borderId="0" applyNumberFormat="0" applyFill="0" applyBorder="0" applyProtection="0">
      <alignment horizontal="left"/>
    </xf>
    <xf numFmtId="0" fontId="106" fillId="0" borderId="0" applyNumberFormat="0" applyFill="0" applyBorder="0" applyProtection="0">
      <alignment horizontal="left"/>
    </xf>
    <xf numFmtId="0" fontId="78" fillId="0" borderId="0" applyNumberFormat="0" applyFill="0" applyBorder="0" applyAlignment="0" applyProtection="0"/>
    <xf numFmtId="168" fontId="107" fillId="0" borderId="0" applyFont="0" applyFill="0" applyBorder="0" applyAlignment="0" applyProtection="0"/>
    <xf numFmtId="169" fontId="107" fillId="0" borderId="0" applyFont="0" applyFill="0" applyBorder="0" applyAlignment="0" applyProtection="0"/>
    <xf numFmtId="196" fontId="27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97" fontId="2" fillId="0" borderId="0" applyFill="0" applyBorder="0" applyAlignment="0" applyProtection="0"/>
    <xf numFmtId="179" fontId="27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64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45" fillId="9" borderId="0" applyNumberFormat="0" applyBorder="0" applyAlignment="0" applyProtection="0"/>
    <xf numFmtId="199" fontId="108" fillId="50" borderId="29" applyFill="0" applyBorder="0">
      <alignment horizontal="center" vertical="center" wrapText="1"/>
      <protection locked="0"/>
    </xf>
    <xf numFmtId="186" fontId="109" fillId="0" borderId="0">
      <alignment wrapText="1"/>
    </xf>
    <xf numFmtId="186" fontId="44" fillId="0" borderId="0">
      <alignment wrapText="1"/>
    </xf>
  </cellStyleXfs>
  <cellXfs count="144">
    <xf numFmtId="0" fontId="0" fillId="0" borderId="0" xfId="0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ill="1"/>
    <xf numFmtId="0" fontId="5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/>
    <xf numFmtId="0" fontId="6" fillId="0" borderId="0" xfId="1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2" fillId="0" borderId="0" xfId="1" applyFill="1" applyAlignment="1">
      <alignment wrapText="1"/>
    </xf>
    <xf numFmtId="0" fontId="11" fillId="0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wrapText="1"/>
    </xf>
    <xf numFmtId="0" fontId="11" fillId="0" borderId="2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wrapText="1"/>
    </xf>
    <xf numFmtId="2" fontId="12" fillId="0" borderId="2" xfId="1" applyNumberFormat="1" applyFont="1" applyFill="1" applyBorder="1" applyAlignment="1">
      <alignment horizontal="center" vertical="center"/>
    </xf>
    <xf numFmtId="0" fontId="13" fillId="0" borderId="0" xfId="1" applyFont="1" applyFill="1"/>
    <xf numFmtId="2" fontId="13" fillId="0" borderId="0" xfId="1" applyNumberFormat="1" applyFont="1" applyFill="1"/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wrapText="1"/>
    </xf>
    <xf numFmtId="2" fontId="11" fillId="0" borderId="2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wrapText="1"/>
    </xf>
    <xf numFmtId="0" fontId="2" fillId="0" borderId="0" xfId="1" applyFont="1" applyFill="1"/>
    <xf numFmtId="0" fontId="4" fillId="0" borderId="2" xfId="1" applyFont="1" applyFill="1" applyBorder="1" applyAlignment="1">
      <alignment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Alignment="1">
      <alignment wrapText="1"/>
    </xf>
    <xf numFmtId="0" fontId="10" fillId="0" borderId="2" xfId="1" applyFont="1" applyFill="1" applyBorder="1" applyAlignment="1">
      <alignment horizontal="left" wrapText="1"/>
    </xf>
    <xf numFmtId="0" fontId="2" fillId="0" borderId="0" xfId="1" applyNumberFormat="1" applyFill="1" applyAlignment="1">
      <alignment wrapText="1"/>
    </xf>
    <xf numFmtId="2" fontId="14" fillId="0" borderId="2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 wrapText="1"/>
    </xf>
    <xf numFmtId="2" fontId="12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0" fontId="15" fillId="0" borderId="0" xfId="1" applyFont="1" applyFill="1"/>
    <xf numFmtId="0" fontId="17" fillId="0" borderId="0" xfId="1" applyFont="1" applyFill="1"/>
    <xf numFmtId="0" fontId="2" fillId="0" borderId="0" xfId="1" applyFill="1" applyAlignment="1">
      <alignment horizontal="center" vertical="center"/>
    </xf>
    <xf numFmtId="0" fontId="4" fillId="0" borderId="0" xfId="1" applyFont="1" applyFill="1" applyAlignment="1"/>
    <xf numFmtId="0" fontId="8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horizontal="right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8" fillId="0" borderId="2" xfId="1" applyNumberFormat="1" applyFont="1" applyFill="1" applyBorder="1" applyAlignment="1">
      <alignment horizontal="center" wrapText="1"/>
    </xf>
    <xf numFmtId="0" fontId="18" fillId="0" borderId="0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wrapText="1"/>
    </xf>
    <xf numFmtId="2" fontId="16" fillId="0" borderId="2" xfId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wrapText="1"/>
    </xf>
    <xf numFmtId="2" fontId="19" fillId="0" borderId="2" xfId="1" applyNumberFormat="1" applyFont="1" applyFill="1" applyBorder="1" applyAlignment="1">
      <alignment horizontal="center" vertical="center" wrapText="1"/>
    </xf>
    <xf numFmtId="2" fontId="19" fillId="0" borderId="0" xfId="1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2" fontId="19" fillId="0" borderId="2" xfId="1" applyNumberFormat="1" applyFont="1" applyFill="1" applyBorder="1" applyAlignment="1">
      <alignment horizontal="center" vertical="center"/>
    </xf>
    <xf numFmtId="2" fontId="19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ill="1" applyAlignment="1">
      <alignment wrapText="1"/>
    </xf>
    <xf numFmtId="0" fontId="10" fillId="0" borderId="2" xfId="1" applyFont="1" applyFill="1" applyBorder="1" applyAlignment="1">
      <alignment horizontal="left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Alignment="1">
      <alignment horizontal="right" vertical="center" wrapText="1"/>
    </xf>
    <xf numFmtId="0" fontId="3" fillId="0" borderId="0" xfId="1" applyFont="1" applyFill="1" applyAlignment="1">
      <alignment wrapText="1"/>
    </xf>
    <xf numFmtId="2" fontId="10" fillId="0" borderId="0" xfId="1" applyNumberFormat="1" applyFont="1" applyFill="1" applyAlignment="1">
      <alignment horizontal="right"/>
    </xf>
    <xf numFmtId="0" fontId="18" fillId="0" borderId="2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/>
    </xf>
    <xf numFmtId="0" fontId="18" fillId="0" borderId="2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 wrapText="1"/>
    </xf>
    <xf numFmtId="170" fontId="13" fillId="0" borderId="0" xfId="1" applyNumberFormat="1" applyFont="1" applyFill="1"/>
    <xf numFmtId="49" fontId="4" fillId="0" borderId="2" xfId="1" applyNumberFormat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vertical="top" wrapText="1"/>
    </xf>
    <xf numFmtId="0" fontId="3" fillId="0" borderId="0" xfId="1" applyFont="1" applyFill="1" applyAlignment="1">
      <alignment vertical="top"/>
    </xf>
    <xf numFmtId="0" fontId="4" fillId="0" borderId="2" xfId="1" applyFont="1" applyFill="1" applyBorder="1" applyAlignment="1">
      <alignment horizontal="left" vertical="top" wrapText="1"/>
    </xf>
    <xf numFmtId="2" fontId="3" fillId="0" borderId="0" xfId="1" applyNumberFormat="1" applyFont="1" applyFill="1" applyAlignment="1">
      <alignment vertical="top"/>
    </xf>
    <xf numFmtId="0" fontId="20" fillId="0" borderId="0" xfId="1" applyFont="1" applyFill="1" applyAlignment="1">
      <alignment vertical="top"/>
    </xf>
    <xf numFmtId="49" fontId="18" fillId="0" borderId="2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/>
    <xf numFmtId="2" fontId="3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horizontal="left"/>
    </xf>
    <xf numFmtId="0" fontId="22" fillId="0" borderId="0" xfId="1" applyFont="1" applyFill="1"/>
    <xf numFmtId="0" fontId="10" fillId="0" borderId="0" xfId="1" applyFont="1" applyFill="1" applyAlignment="1">
      <alignment horizontal="right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wrapText="1"/>
    </xf>
    <xf numFmtId="0" fontId="10" fillId="0" borderId="0" xfId="1" applyFont="1" applyFill="1"/>
    <xf numFmtId="0" fontId="4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2" fontId="10" fillId="0" borderId="0" xfId="1" applyNumberFormat="1" applyFont="1" applyFill="1"/>
    <xf numFmtId="0" fontId="24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25" fillId="0" borderId="0" xfId="1" applyFont="1" applyFill="1"/>
    <xf numFmtId="0" fontId="24" fillId="0" borderId="0" xfId="1" applyFont="1" applyFill="1"/>
    <xf numFmtId="49" fontId="10" fillId="0" borderId="2" xfId="1" applyNumberFormat="1" applyFont="1" applyFill="1" applyBorder="1" applyAlignment="1">
      <alignment horizontal="center" vertical="top" wrapText="1"/>
    </xf>
    <xf numFmtId="0" fontId="21" fillId="0" borderId="2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top" wrapText="1"/>
    </xf>
    <xf numFmtId="2" fontId="16" fillId="68" borderId="2" xfId="1" applyNumberFormat="1" applyFont="1" applyFill="1" applyBorder="1" applyAlignment="1">
      <alignment horizontal="center" vertical="center" wrapText="1"/>
    </xf>
    <xf numFmtId="2" fontId="19" fillId="68" borderId="2" xfId="1" applyNumberFormat="1" applyFont="1" applyFill="1" applyBorder="1" applyAlignment="1">
      <alignment horizontal="center" vertical="top" wrapText="1"/>
    </xf>
    <xf numFmtId="2" fontId="16" fillId="68" borderId="2" xfId="1" applyNumberFormat="1" applyFont="1" applyFill="1" applyBorder="1" applyAlignment="1">
      <alignment horizontal="center" vertical="center"/>
    </xf>
    <xf numFmtId="2" fontId="19" fillId="68" borderId="2" xfId="1" applyNumberFormat="1" applyFont="1" applyFill="1" applyBorder="1" applyAlignment="1">
      <alignment horizontal="center" vertical="center" wrapText="1"/>
    </xf>
    <xf numFmtId="2" fontId="10" fillId="68" borderId="2" xfId="1" applyNumberFormat="1" applyFont="1" applyFill="1" applyBorder="1" applyAlignment="1">
      <alignment horizontal="center" vertical="center"/>
    </xf>
    <xf numFmtId="2" fontId="4" fillId="68" borderId="2" xfId="1" applyNumberFormat="1" applyFont="1" applyFill="1" applyBorder="1" applyAlignment="1">
      <alignment horizontal="center" vertical="center"/>
    </xf>
    <xf numFmtId="2" fontId="4" fillId="68" borderId="2" xfId="1" applyNumberFormat="1" applyFont="1" applyFill="1" applyBorder="1" applyAlignment="1">
      <alignment horizontal="center" vertical="top"/>
    </xf>
    <xf numFmtId="2" fontId="10" fillId="68" borderId="2" xfId="1" applyNumberFormat="1" applyFont="1" applyFill="1" applyBorder="1" applyAlignment="1">
      <alignment horizontal="center" vertical="center" wrapText="1"/>
    </xf>
    <xf numFmtId="49" fontId="21" fillId="0" borderId="2" xfId="1" applyNumberFormat="1" applyFont="1" applyFill="1" applyBorder="1" applyAlignment="1">
      <alignment horizontal="center" wrapText="1"/>
    </xf>
    <xf numFmtId="0" fontId="8" fillId="0" borderId="0" xfId="1" applyFont="1" applyFill="1"/>
    <xf numFmtId="200" fontId="16" fillId="0" borderId="2" xfId="1" applyNumberFormat="1" applyFont="1" applyFill="1" applyBorder="1" applyAlignment="1">
      <alignment horizontal="center" vertical="center"/>
    </xf>
    <xf numFmtId="200" fontId="16" fillId="68" borderId="2" xfId="1" applyNumberFormat="1" applyFont="1" applyFill="1" applyBorder="1" applyAlignment="1">
      <alignment horizontal="center" vertical="center" wrapText="1"/>
    </xf>
    <xf numFmtId="200" fontId="19" fillId="68" borderId="2" xfId="1" applyNumberFormat="1" applyFont="1" applyFill="1" applyBorder="1" applyAlignment="1">
      <alignment horizontal="center" vertical="center" wrapText="1"/>
    </xf>
    <xf numFmtId="200" fontId="10" fillId="68" borderId="2" xfId="1" applyNumberFormat="1" applyFont="1" applyFill="1" applyBorder="1" applyAlignment="1">
      <alignment horizontal="center" vertical="center" wrapText="1"/>
    </xf>
    <xf numFmtId="200" fontId="10" fillId="68" borderId="2" xfId="1" applyNumberFormat="1" applyFont="1" applyFill="1" applyBorder="1" applyAlignment="1">
      <alignment horizontal="center" vertical="center"/>
    </xf>
    <xf numFmtId="200" fontId="12" fillId="0" borderId="2" xfId="1" applyNumberFormat="1" applyFont="1" applyFill="1" applyBorder="1" applyAlignment="1">
      <alignment horizontal="center" vertical="center"/>
    </xf>
    <xf numFmtId="0" fontId="110" fillId="0" borderId="0" xfId="1" applyFont="1" applyFill="1"/>
    <xf numFmtId="4" fontId="112" fillId="0" borderId="2" xfId="814" applyNumberFormat="1" applyFont="1" applyFill="1" applyBorder="1" applyAlignment="1" applyProtection="1">
      <alignment horizontal="center" vertical="center" wrapText="1"/>
    </xf>
    <xf numFmtId="4" fontId="111" fillId="0" borderId="0" xfId="814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>
      <alignment wrapText="1"/>
    </xf>
    <xf numFmtId="0" fontId="10" fillId="0" borderId="2" xfId="1" applyFont="1" applyFill="1" applyBorder="1" applyAlignment="1">
      <alignment horizontal="center" vertical="center" wrapText="1"/>
    </xf>
    <xf numFmtId="2" fontId="16" fillId="0" borderId="2" xfId="1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left"/>
    </xf>
    <xf numFmtId="0" fontId="15" fillId="0" borderId="0" xfId="1" applyFont="1" applyFill="1" applyAlignment="1">
      <alignment horizontal="left"/>
    </xf>
    <xf numFmtId="0" fontId="10" fillId="0" borderId="0" xfId="1" applyFont="1" applyFill="1" applyBorder="1" applyAlignment="1">
      <alignment horizontal="left" wrapText="1"/>
    </xf>
    <xf numFmtId="2" fontId="4" fillId="0" borderId="2" xfId="1" applyNumberFormat="1" applyFont="1" applyFill="1" applyBorder="1" applyAlignment="1">
      <alignment horizontal="center" vertical="top"/>
    </xf>
    <xf numFmtId="0" fontId="0" fillId="0" borderId="0" xfId="0" applyAlignment="1"/>
    <xf numFmtId="201" fontId="2" fillId="0" borderId="0" xfId="1" applyNumberFormat="1" applyFont="1" applyFill="1" applyAlignment="1">
      <alignment wrapText="1"/>
    </xf>
    <xf numFmtId="201" fontId="13" fillId="0" borderId="0" xfId="1" applyNumberFormat="1" applyFont="1" applyFill="1"/>
    <xf numFmtId="200" fontId="13" fillId="0" borderId="0" xfId="1" applyNumberFormat="1" applyFont="1" applyFill="1"/>
    <xf numFmtId="200" fontId="19" fillId="68" borderId="2" xfId="1" applyNumberFormat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wrapText="1"/>
    </xf>
    <xf numFmtId="0" fontId="0" fillId="0" borderId="0" xfId="0" applyAlignment="1"/>
    <xf numFmtId="0" fontId="113" fillId="0" borderId="0" xfId="0" applyFont="1" applyAlignment="1">
      <alignment horizontal="left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left" wrapText="1"/>
    </xf>
    <xf numFmtId="0" fontId="10" fillId="0" borderId="1" xfId="1" applyFont="1" applyFill="1" applyBorder="1" applyAlignment="1">
      <alignment horizontal="center"/>
    </xf>
    <xf numFmtId="2" fontId="8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23" fillId="0" borderId="0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</cellXfs>
  <cellStyles count="955">
    <cellStyle name="_090730_ХТГ_2010_поточка" xfId="2"/>
    <cellStyle name="_15 рух коштiв за червень" xfId="3"/>
    <cellStyle name="_15 рух коштiв за червень_ЗапасыЛена2" xfId="4"/>
    <cellStyle name="_15 рух коштiв за червень_ТЕПЛО_ЗАГАЛЬНА_з_01_01_14" xfId="5"/>
    <cellStyle name="_15 рух коштiв за червень_ТЕЦ 2013" xfId="6"/>
    <cellStyle name="_15 рух коштiв за червень_УГПБ_new" xfId="7"/>
    <cellStyle name="_15 рух коштiв за червень_Форма для B-BB" xfId="8"/>
    <cellStyle name="_2008 інвестиції" xfId="9"/>
    <cellStyle name="_2008 інвестиції_ЗапасыЛена2" xfId="10"/>
    <cellStyle name="_2008 інвестиції_УГПБ_new" xfId="11"/>
    <cellStyle name="_2008 інвестиції_Форма для B-BB" xfId="12"/>
    <cellStyle name="_275 наказ_нак" xfId="13"/>
    <cellStyle name="_275 наказ_нак_ТЕПЛО_ЗАГАЛЬНА_з_01_01_14" xfId="14"/>
    <cellStyle name="_275 наказ_нак_ТЕЦ 2013" xfId="15"/>
    <cellStyle name="_6_ДовЁдка для КР К╡ 2010 Дод_3" xfId="16"/>
    <cellStyle name="_6_ДовЁдка для КР К╡ 2010 Дод_3_ЗапасыЛена2" xfId="17"/>
    <cellStyle name="_6_ДовЁдка для КР К╡ 2010 Дод_3_УГПБ_new" xfId="18"/>
    <cellStyle name="_6_ДовЁдка для КР К╡ 2010 Дод_3_Форма для B-BB" xfId="19"/>
    <cellStyle name="_Fakt_2" xfId="20"/>
    <cellStyle name="_Ieai 08_.eai._ai. eai._iaano.(ia __e)-1 c iaeaaiaiiyi - copy" xfId="21"/>
    <cellStyle name="_Ieai 08_.eai._ai. eai._iaano.(ia __e)-1 c iaeaaiaiiyi - copy_ЗапасыЛена2" xfId="22"/>
    <cellStyle name="_Ieai 08_.eai._ai. eai._iaano.(ia __e)-1 c iaeaaiaiiyi - copy_УГПБ_new" xfId="23"/>
    <cellStyle name="_Ieai 08_.eai._ai. eai._iaano.(ia __e)-1 c iaeaaiaiiyi - copy_Форма для B-BB" xfId="24"/>
    <cellStyle name="_Plan_09_1_forma" xfId="25"/>
    <cellStyle name="_Plan_09_1_forma_ЗапасыЛена2" xfId="26"/>
    <cellStyle name="_Plan_09_1_forma_ЗапасыЛена2_бюджет новая форма2" xfId="27"/>
    <cellStyle name="_Plan_09_1_forma_УГПБ_new" xfId="28"/>
    <cellStyle name="_Plan_09_1_forma_УГПБ_new_бюджет новая форма2" xfId="29"/>
    <cellStyle name="_Plan_09_1_forma_Форма для B-BB" xfId="30"/>
    <cellStyle name="_Plan_09_1_forma_Форма для B-BB_бюджет новая форма2" xfId="31"/>
    <cellStyle name="_UTG 11 plan ckorr" xfId="32"/>
    <cellStyle name="_Бланк на нараду (1)" xfId="33"/>
    <cellStyle name="_Бланк на нараду (1)_ЗапасыЛена2" xfId="34"/>
    <cellStyle name="_Бланк на нараду (1)_ЗапасыЛена2_бюджет новая форма2" xfId="35"/>
    <cellStyle name="_Бланк на нараду (1)_УГПБ_new" xfId="36"/>
    <cellStyle name="_Бланк на нараду (1)_УГПБ_new_бюджет новая форма2" xfId="37"/>
    <cellStyle name="_Бланк на нараду (1)_Форма для B-BB" xfId="38"/>
    <cellStyle name="_Бланк на нараду (1)_Форма для B-BB_бюджет новая форма2" xfId="39"/>
    <cellStyle name="_БМФ " xfId="40"/>
    <cellStyle name="_БМФ _ЗапасыЛена2" xfId="41"/>
    <cellStyle name="_БМФ _ЗапасыЛена2_бюджет новая форма2" xfId="42"/>
    <cellStyle name="_БМФ _УГПБ_new" xfId="43"/>
    <cellStyle name="_БМФ _УГПБ_new_бюджет новая форма2" xfId="44"/>
    <cellStyle name="_БМФ _Форма для B-BB" xfId="45"/>
    <cellStyle name="_БМФ _Форма для B-BB_бюджет новая форма2" xfId="46"/>
    <cellStyle name="_ВГЕ Кап буд план 09" xfId="47"/>
    <cellStyle name="_ВГЕ Кап буд план 09_ЗапасыЛена2" xfId="48"/>
    <cellStyle name="_ВГЕ Кап буд план 09_УГПБ_new" xfId="49"/>
    <cellStyle name="_ВГЕ Кап буд план 09_Форма для B-BB" xfId="50"/>
    <cellStyle name="_ВРТП К_ 2009" xfId="51"/>
    <cellStyle name="_ВРТП К_ 2009_ЗапасыЛена2" xfId="52"/>
    <cellStyle name="_ВРТП К_ 2009_ЗапасыЛена2_бюджет новая форма2" xfId="53"/>
    <cellStyle name="_ВРТП К_ 2009_УГПБ_new" xfId="54"/>
    <cellStyle name="_ВРТП К_ 2009_УГПБ_new_бюджет новая форма2" xfId="55"/>
    <cellStyle name="_ВРТП К_ 2009_Форма для B-BB" xfId="56"/>
    <cellStyle name="_ВРТП К_ 2009_Форма для B-BB_бюджет новая форма2" xfId="57"/>
    <cellStyle name="_Для Юли рем Кинвест хвост" xfId="58"/>
    <cellStyle name="_Для Юли рем Кинвест хвост_ЗапасыЛена2" xfId="59"/>
    <cellStyle name="_Для Юли рем Кинвест хвост_УГПБ_new" xfId="60"/>
    <cellStyle name="_Для Юли рем Кинвест хвост_Форма для B-BB" xfId="61"/>
    <cellStyle name="_Дов. Процак кориг.плану на 01.04.07-2" xfId="62"/>
    <cellStyle name="_Дов. Процак кориг.плану на 01.04.07-2_ЗапасыЛена2" xfId="63"/>
    <cellStyle name="_Дов. Процак кориг.плану на 01.04.07-2_УГПБ_new" xfId="64"/>
    <cellStyle name="_Дов. Процак кориг.плану на 01.04.07-2_Форма для B-BB" xfId="65"/>
    <cellStyle name="_Довдка тендер на 12 07 10" xfId="66"/>
    <cellStyle name="_Довдка тендер на 12 07 10_ЗапасыЛена2" xfId="67"/>
    <cellStyle name="_Довдка тендер на 12 07 10_УГПБ_new" xfId="68"/>
    <cellStyle name="_Довдка тендер на 12 07 10_Форма для B-BB" xfId="69"/>
    <cellStyle name="_Довідка капбудівн" xfId="70"/>
    <cellStyle name="_Довідка капбудівн_ЗапасыЛена2" xfId="71"/>
    <cellStyle name="_Довідка капбудівн_ЗапасыЛена2_бюджет новая форма2" xfId="72"/>
    <cellStyle name="_Довідка капбудівн_УГПБ_new" xfId="73"/>
    <cellStyle name="_Довідка капбудівн_УГПБ_new_бюджет новая форма2" xfId="74"/>
    <cellStyle name="_Довідка капбудівн_Форма для B-BB" xfId="75"/>
    <cellStyle name="_Довідка капбудівн_Форма для B-BB_бюджет новая форма2" xfId="76"/>
    <cellStyle name="_довідка остання" xfId="77"/>
    <cellStyle name="_довідка остання_ЗапасыЛена2" xfId="78"/>
    <cellStyle name="_довідка остання_УГПБ_new" xfId="79"/>
    <cellStyle name="_довідка остання_Форма для B-BB" xfId="80"/>
    <cellStyle name="_Довідка про хід будівництва ДК 2кв 2008" xfId="81"/>
    <cellStyle name="_Довідка про хід будівництва ДК 2кв 2008_ЗапасыЛена2" xfId="82"/>
    <cellStyle name="_Довідка про хід будівництва ДК 2кв 2008_УГПБ_new" xfId="83"/>
    <cellStyle name="_Довідка про хід будівництва ДК 2кв 2008_Форма для B-BB" xfId="84"/>
    <cellStyle name="_Додатки до финплану 27-08" xfId="85"/>
    <cellStyle name="_Додатки до финплану 27-08_бюджет новая форма2" xfId="86"/>
    <cellStyle name="_ДодатокМТР" xfId="87"/>
    <cellStyle name="_ДодатокМТР_2011 - 2009(ОЧИК2010)" xfId="88"/>
    <cellStyle name="_ДодатокМТР_Директор 2011-Шаблон" xfId="89"/>
    <cellStyle name="_ДодатокМТР_ЗапасыЛена2" xfId="90"/>
    <cellStyle name="_ДодатокМТР_ив022Книга1" xfId="91"/>
    <cellStyle name="_ДодатокМТР_Книга1" xfId="92"/>
    <cellStyle name="_ДодатокМТР_План 11.11.2011" xfId="93"/>
    <cellStyle name="_ДодатокМТР_План 2011 НАК (04)нак" xfId="94"/>
    <cellStyle name="_ДодатокМТР_План 2011 НАК (2004)нак" xfId="95"/>
    <cellStyle name="_ДодатокМТР_План 2011 НАК (23.12)бс" xfId="96"/>
    <cellStyle name="_ДодатокМТР_План 2011 НАК 17 08" xfId="97"/>
    <cellStyle name="_ДодатокМТР_УГПБ_new" xfId="98"/>
    <cellStyle name="_ДодатокМТР_Форма для B-BB" xfId="99"/>
    <cellStyle name="_ДТГ новій" xfId="100"/>
    <cellStyle name="_ДТГ новій_ЗапасыЛена2" xfId="101"/>
    <cellStyle name="_ДТГ новій_ЗапасыЛена2_бюджет новая форма2" xfId="102"/>
    <cellStyle name="_ДТГ новій_УГПБ_new" xfId="103"/>
    <cellStyle name="_ДТГ новій_УГПБ_new_бюджет новая форма2" xfId="104"/>
    <cellStyle name="_ДТГ новій_Форма для B-BB" xfId="105"/>
    <cellStyle name="_ДТГ новій_Форма для B-BB_бюджет новая форма2" xfId="106"/>
    <cellStyle name="_ДТГ оборудование ИНМА 2010 план" xfId="107"/>
    <cellStyle name="_ДТГ оборудование ИНМА 2010 план_ЗапасыЛена2" xfId="108"/>
    <cellStyle name="_ДТГ оборудование ИНМА 2010 план_УГПБ_new" xfId="109"/>
    <cellStyle name="_ДТГ оборудование ИНМА 2010 план_Форма для B-BB" xfId="110"/>
    <cellStyle name="_Жовтень на 8 число" xfId="111"/>
    <cellStyle name="_Жовтень на 8 число_ЗапасыЛена2" xfId="112"/>
    <cellStyle name="_Жовтень на 8 число_ЗапасыЛена2_бюджет новая форма2" xfId="113"/>
    <cellStyle name="_Жовтень на 8 число_УГПБ_new" xfId="114"/>
    <cellStyle name="_Жовтень на 8 число_УГПБ_new_бюджет новая форма2" xfId="115"/>
    <cellStyle name="_Жовтень на 8 число_Форма для B-BB" xfId="116"/>
    <cellStyle name="_Жовтень на 8 число_Форма для B-BB_бюджет новая форма2" xfId="117"/>
    <cellStyle name="_Зв_тКР-_нвестиц__ по ДК" xfId="118"/>
    <cellStyle name="_Зв_тКР-_нвестиц__ по ДК_ЗапасыЛена2" xfId="119"/>
    <cellStyle name="_Зв_тКР-_нвестиц__ по ДК_УГПБ_new" xfId="120"/>
    <cellStyle name="_Зв_тКР-_нвестиц__ по ДК_Форма для B-BB" xfId="121"/>
    <cellStyle name="_Звит UTG 10 рух коштив+ нарахування" xfId="122"/>
    <cellStyle name="_Зворот " xfId="123"/>
    <cellStyle name="_Зворот _ЗапасыЛена2" xfId="124"/>
    <cellStyle name="_Зворот _ЗапасыЛена2_бюджет новая форма2" xfId="125"/>
    <cellStyle name="_Зворот _УГПБ_new" xfId="126"/>
    <cellStyle name="_Зворот _УГПБ_new_бюджет новая форма2" xfId="127"/>
    <cellStyle name="_Зворот _Форма для B-BB" xfId="128"/>
    <cellStyle name="_Зворот _Форма для B-BB_бюджет новая форма2" xfId="129"/>
    <cellStyle name="_ИТГ План КИ 2009 2_1" xfId="130"/>
    <cellStyle name="_ИТГ План КИ 2009 2_1_ЗапасыЛена2" xfId="131"/>
    <cellStyle name="_ИТГ План КИ 2009 2_1_УГПБ_new" xfId="132"/>
    <cellStyle name="_ИТГ План КИ 2009 2_1_Форма для B-BB" xfId="133"/>
    <cellStyle name="_Кап план2009 Техдиагаз Коригований" xfId="134"/>
    <cellStyle name="_Кап план2009 Техдиагаз Коригований_ЗапасыЛена2" xfId="135"/>
    <cellStyle name="_Кап план2009 Техдиагаз Коригований_УГПБ_new" xfId="136"/>
    <cellStyle name="_Кап план2009 Техдиагаз Коригований_Форма для B-BB" xfId="137"/>
    <cellStyle name="_КапИВЦ2010-2" xfId="138"/>
    <cellStyle name="_КапИВЦ2010-2_ЗапасыЛена2" xfId="139"/>
    <cellStyle name="_КапИВЦ2010-2_УГПБ_new" xfId="140"/>
    <cellStyle name="_КапИВЦ2010-2_Форма для B-BB" xfId="141"/>
    <cellStyle name="_Капремонт сводный  на 2010 по УМГ ХТГ" xfId="142"/>
    <cellStyle name="_Капремонт сводный  на 2010 по УМГ ХТГ_ЗапасыЛена2" xfId="143"/>
    <cellStyle name="_Капремонт сводный  на 2010 по УМГ ХТГ_УГПБ_new" xfId="144"/>
    <cellStyle name="_Капремонт сводный  на 2010 по УМГ ХТГ_Форма для B-BB" xfId="145"/>
    <cellStyle name="_Квартиры 2010" xfId="146"/>
    <cellStyle name="_Квартиры 2010_ЗапасыЛена2" xfId="147"/>
    <cellStyle name="_Квартиры 2010_УГПБ_new" xfId="148"/>
    <cellStyle name="_Квартиры 2010_Форма для B-BB" xfId="149"/>
    <cellStyle name="_КІплан" xfId="150"/>
    <cellStyle name="_КІплан (1)" xfId="151"/>
    <cellStyle name="_КІплан (1)_ЗапасыЛена2" xfId="152"/>
    <cellStyle name="_КІплан (1)_УГПБ_new" xfId="153"/>
    <cellStyle name="_КІплан (1)_Форма для B-BB" xfId="154"/>
    <cellStyle name="_КІплан_ЗапасыЛена2" xfId="155"/>
    <cellStyle name="_КІплан_УГПБ_new" xfId="156"/>
    <cellStyle name="_КІплан_Форма для B-BB" xfId="157"/>
    <cellStyle name="_Книга1" xfId="158"/>
    <cellStyle name="_Книга1_ЗапасыЛена2" xfId="159"/>
    <cellStyle name="_Книга1_ЗапасыЛена2_бюджет новая форма2" xfId="160"/>
    <cellStyle name="_Книга1_УГПБ_new" xfId="161"/>
    <cellStyle name="_Книга1_УГПБ_new_бюджет новая форма2" xfId="162"/>
    <cellStyle name="_Книга1_Форма для B-BB" xfId="163"/>
    <cellStyle name="_Книга1_Форма для B-BB_бюджет новая форма2" xfId="164"/>
    <cellStyle name="_Копия ПОТОЧКА_КТГ_ПР 2010" xfId="165"/>
    <cellStyle name="_КР по предл. филий" xfId="166"/>
    <cellStyle name="_КР по предл. филий_ЗапасыЛена2" xfId="167"/>
    <cellStyle name="_КР по предл. филий_ЗапасыЛена2_бюджет новая форма2" xfId="168"/>
    <cellStyle name="_КР по предл. филий_УГПБ_new" xfId="169"/>
    <cellStyle name="_КР по предл. филий_УГПБ_new_бюджет новая форма2" xfId="170"/>
    <cellStyle name="_КР по предл. филий_Форма для B-BB" xfId="171"/>
    <cellStyle name="_КР по предл. филий_Форма для B-BB_бюджет новая форма2" xfId="172"/>
    <cellStyle name="_КР_инвестиции" xfId="173"/>
    <cellStyle name="_КР_инвестиции_ЗапасыЛена2" xfId="174"/>
    <cellStyle name="_КР_инвестиции_ЗапасыЛена2_бюджет новая форма2" xfId="175"/>
    <cellStyle name="_КР_инвестиции_УГПБ_new" xfId="176"/>
    <cellStyle name="_КР_инвестиции_УГПБ_new_бюджет новая форма2" xfId="177"/>
    <cellStyle name="_КР_инвестиции_Форма для B-BB" xfId="178"/>
    <cellStyle name="_КР_инвестиции_Форма для B-BB_бюджет новая форма2" xfId="179"/>
    <cellStyle name="_Крит_деятельности" xfId="180"/>
    <cellStyle name="_Крит_деятельности_ЗапасыЛена2" xfId="181"/>
    <cellStyle name="_Крит_деятельности_ЗапасыЛена2_бюджет новая форма2" xfId="182"/>
    <cellStyle name="_Крит_деятельности_УГПБ_new" xfId="183"/>
    <cellStyle name="_Крит_деятельности_УГПБ_new_бюджет новая форма2" xfId="184"/>
    <cellStyle name="_Крит_деятельности_Форма для B-BB" xfId="185"/>
    <cellStyle name="_Крит_деятельности_Форма для B-BB_бюджет новая форма2" xfId="186"/>
    <cellStyle name="_НАК розпорядження 275(н)" xfId="187"/>
    <cellStyle name="_НАК розпорядження 275(н)_ЗапасыЛена2" xfId="188"/>
    <cellStyle name="_НАК розпорядження 275(н)_ТЕПЛО_ЗАГАЛЬНА_з_01_01_14" xfId="189"/>
    <cellStyle name="_НАК розпорядження 275(н)_ТЕЦ 2013" xfId="190"/>
    <cellStyle name="_НАК розпорядження 275(н)_УГПБ_new" xfId="191"/>
    <cellStyle name="_НАК розпорядження 275(н)_Форма для B-BB" xfId="192"/>
    <cellStyle name="_НТЕЦ_ФП_2008_Мин_корр 26.01" xfId="193"/>
    <cellStyle name="_Облад без кошторису" xfId="194"/>
    <cellStyle name="_Облад без кошторису_ЗапасыЛена2" xfId="195"/>
    <cellStyle name="_Облад без кошторису_УГПБ_new" xfId="196"/>
    <cellStyle name="_Облад без кошторису_Форма для B-BB" xfId="197"/>
    <cellStyle name="_ОДА-2010" xfId="198"/>
    <cellStyle name="_ОДА-2010_ЗапасыЛена2" xfId="199"/>
    <cellStyle name="_ОДА-2010_УГПБ_new" xfId="200"/>
    <cellStyle name="_ОДА-2010_Форма для B-BB" xfId="201"/>
    <cellStyle name="_ОДУ" xfId="202"/>
    <cellStyle name="_ОДУ_ЗапасыЛена2" xfId="203"/>
    <cellStyle name="_ОДУ_ЗапасыЛена2_бюджет новая форма2" xfId="204"/>
    <cellStyle name="_ОДУ_УГПБ_new" xfId="205"/>
    <cellStyle name="_ОДУ_УГПБ_new_бюджет новая форма2" xfId="206"/>
    <cellStyle name="_ОДУ_Форма для B-BB" xfId="207"/>
    <cellStyle name="_ОДУ_Форма для B-BB_бюджет новая форма2" xfId="208"/>
    <cellStyle name="_Отчет по КР КИ травень" xfId="209"/>
    <cellStyle name="_Отчет по КР КИ травень_ЗапасыЛена2" xfId="210"/>
    <cellStyle name="_Отчет по КР КИ травень_УГПБ_new" xfId="211"/>
    <cellStyle name="_Отчет по КР КИ травень_Форма для B-BB" xfId="212"/>
    <cellStyle name="_ПВР 2008 УАГ з ПДВ для УТГ" xfId="213"/>
    <cellStyle name="_ПВР 2008 УАГ з ПДВ для УТГ_ЗапасыЛена2" xfId="214"/>
    <cellStyle name="_ПВР 2008 УАГ з ПДВ для УТГ_УГПБ_new" xfId="215"/>
    <cellStyle name="_ПВР 2008 УАГ з ПДВ для УТГ_Форма для B-BB" xfId="216"/>
    <cellStyle name="_ПереликКР" xfId="217"/>
    <cellStyle name="_ПереликКР_ЗапасыЛена2" xfId="218"/>
    <cellStyle name="_ПереликКР_УГПБ_new" xfId="219"/>
    <cellStyle name="_ПереликКР_Форма для B-BB" xfId="220"/>
    <cellStyle name="_План  кап.рем. кап.інвест на 2008 нова форма" xfId="221"/>
    <cellStyle name="_План  кап.рем. кап.інвест на 2008 нова форма_ЗапасыЛена2" xfId="222"/>
    <cellStyle name="_План  кап.рем. кап.інвест на 2008 нова форма_УГПБ_new" xfId="223"/>
    <cellStyle name="_План  кап.рем. кап.інвест на 2008 нова форма_Форма для B-BB" xfId="224"/>
    <cellStyle name="_План  кап.рем. кварт" xfId="225"/>
    <cellStyle name="_План  кап.рем. кварт_ЗапасыЛена2" xfId="226"/>
    <cellStyle name="_План  кап.рем. кварт_УГПБ_new" xfId="227"/>
    <cellStyle name="_План  кап.рем. кварт_Форма для B-BB" xfId="228"/>
    <cellStyle name="_План 08р.кап.рем. кап.інвест.(на рік) (1)" xfId="229"/>
    <cellStyle name="_План 08р.кап.рем. кап.інвест.(на рік) (1)_ЗапасыЛена2" xfId="230"/>
    <cellStyle name="_План 08р.кап.рем. кап.інвест.(на рік) (1)_УГПБ_new" xfId="231"/>
    <cellStyle name="_План 08р.кап.рем. кап.інвест.(на рік) (1)_Форма для B-BB" xfId="232"/>
    <cellStyle name="_План 08р.кап.рем. кап.інвест.(на рік)-1" xfId="233"/>
    <cellStyle name="_План 08р.кап.рем. кап.інвест.(на рік)-1_ЗапасыЛена2" xfId="234"/>
    <cellStyle name="_План 08р.кап.рем. кап.інвест.(на рік)-1_УГПБ_new" xfId="235"/>
    <cellStyle name="_План 08р.кап.рем. кап.інвест.(на рік)-1_Форма для B-BB" xfId="236"/>
    <cellStyle name="_план 2010" xfId="237"/>
    <cellStyle name="_план 2010_ЗапасыЛена2" xfId="238"/>
    <cellStyle name="_план 2010_УГПБ_new" xfId="239"/>
    <cellStyle name="_план 2010_Форма для B-BB" xfId="240"/>
    <cellStyle name="_План КР (уточн.)" xfId="241"/>
    <cellStyle name="_План КР (уточн.)_ЗапасыЛена2" xfId="242"/>
    <cellStyle name="_План КР (уточн.)_ЗапасыЛена2_бюджет новая форма2" xfId="243"/>
    <cellStyle name="_План КР (уточн.)_УГПБ_new" xfId="244"/>
    <cellStyle name="_План КР (уточн.)_УГПБ_new_бюджет новая форма2" xfId="245"/>
    <cellStyle name="_План КР (уточн.)_Форма для B-BB" xfId="246"/>
    <cellStyle name="_План КР (уточн.)_Форма для B-BB_бюджет новая форма2" xfId="247"/>
    <cellStyle name="_План КР 2007 по ПСГ" xfId="248"/>
    <cellStyle name="_План КР 2007 по ПСГ_ЗапасыЛена2" xfId="249"/>
    <cellStyle name="_План КР 2007 по ПСГ_ЗапасыЛена2_бюджет новая форма2" xfId="250"/>
    <cellStyle name="_План КР 2007 по ПСГ_УГПБ_new" xfId="251"/>
    <cellStyle name="_План КР 2007 по ПСГ_УГПБ_new_бюджет новая форма2" xfId="252"/>
    <cellStyle name="_План КР 2007 по ПСГ_Форма для B-BB" xfId="253"/>
    <cellStyle name="_План КР 2007 по ПСГ_Форма для B-BB_бюджет новая форма2" xfId="254"/>
    <cellStyle name="_План КР 2009 ОДУ" xfId="255"/>
    <cellStyle name="_План КР 2009 ОДУ_ЗапасыЛена2" xfId="256"/>
    <cellStyle name="_План КР 2009 ОДУ_ЗапасыЛена2_бюджет новая форма2" xfId="257"/>
    <cellStyle name="_План КР 2009 ОДУ_УГПБ_new" xfId="258"/>
    <cellStyle name="_План КР 2009 ОДУ_УГПБ_new_бюджет новая форма2" xfId="259"/>
    <cellStyle name="_План КР 2009 ОДУ_Форма для B-BB" xfId="260"/>
    <cellStyle name="_План КР 2009 ОДУ_Форма для B-BB_бюджет новая форма2" xfId="261"/>
    <cellStyle name="_План_УТГ_скориг_свод_12(24.12.09)" xfId="262"/>
    <cellStyle name="_плана кап.инв.2008по ЭГ" xfId="263"/>
    <cellStyle name="_плана кап.инв.2008по ЭГ_ЗапасыЛена2" xfId="264"/>
    <cellStyle name="_плана кап.инв.2008по ЭГ_УГПБ_new" xfId="265"/>
    <cellStyle name="_плана кап.инв.2008по ЭГ_Форма для B-BB" xfId="266"/>
    <cellStyle name="_ПланКІ-2009-ДФК" xfId="267"/>
    <cellStyle name="_ПланКІ-2009-ДФК_ЗапасыЛена2" xfId="268"/>
    <cellStyle name="_ПланКІ-2009-ДФК_ЗапасыЛена2_бюджет новая форма2" xfId="269"/>
    <cellStyle name="_ПланКІ-2009-ДФК_УГПБ_new" xfId="270"/>
    <cellStyle name="_ПланКІ-2009-ДФК_УГПБ_new_бюджет новая форма2" xfId="271"/>
    <cellStyle name="_ПланКІ-2009-ДФК_Форма для B-BB" xfId="272"/>
    <cellStyle name="_ПланКІ-2009-ДФК_Форма для B-BB_бюджет новая форма2" xfId="273"/>
    <cellStyle name="_ПланКІ-2009-ЛТГ" xfId="274"/>
    <cellStyle name="_ПланКІ-2009-ЛТГ_ЗапасыЛена2" xfId="275"/>
    <cellStyle name="_ПланКІ-2009-ЛТГ_ЗапасыЛена2_бюджет новая форма2" xfId="276"/>
    <cellStyle name="_ПланКІ-2009-ЛТГ_УГПБ_new" xfId="277"/>
    <cellStyle name="_ПланКІ-2009-ЛТГ_УГПБ_new_бюджет новая форма2" xfId="278"/>
    <cellStyle name="_ПланКІ-2009-ЛТГ_Форма для B-BB" xfId="279"/>
    <cellStyle name="_ПланКІ-2009-ЛТГ_Форма для B-BB_бюджет новая форма2" xfId="280"/>
    <cellStyle name="_ПланКР-2009-уточ27-07-09" xfId="281"/>
    <cellStyle name="_ПланКР-2009-уточ27-07-09_ЗапасыЛена2" xfId="282"/>
    <cellStyle name="_ПланКР-2009-уточ27-07-09_УГПБ_new" xfId="283"/>
    <cellStyle name="_ПланКР-2009-уточ27-07-09_Форма для B-BB" xfId="284"/>
    <cellStyle name="_ПланКР-2009-уточ27-07-09фин" xfId="285"/>
    <cellStyle name="_ПланКР-2009-уточ27-07-09фин_ЗапасыЛена2" xfId="286"/>
    <cellStyle name="_ПланКР-2009-уточ27-07-09фин_УГПБ_new" xfId="287"/>
    <cellStyle name="_ПланКР-2009-уточ27-07-09фин_Форма для B-BB" xfId="288"/>
    <cellStyle name="_покварт остання" xfId="289"/>
    <cellStyle name="_покварт остання_ЗапасыЛена2" xfId="290"/>
    <cellStyle name="_покварт остання_УГПБ_new" xfId="291"/>
    <cellStyle name="_покварт остання_Форма для B-BB" xfId="292"/>
    <cellStyle name="_покварт)" xfId="293"/>
    <cellStyle name="_покварт)_ЗапасыЛена2" xfId="294"/>
    <cellStyle name="_покварт)_УГПБ_new" xfId="295"/>
    <cellStyle name="_покварт)_Форма для B-BB" xfId="296"/>
    <cellStyle name="_ПРГК сводний_" xfId="297"/>
    <cellStyle name="_Прогр. всіх видів рем. по ПСГ на 08р. ( на 08.11.07р.)." xfId="298"/>
    <cellStyle name="_Прогр. всіх видів рем. по ПСГ на 08р. ( на 08.11.07р.)._бюджет новая форма2" xfId="299"/>
    <cellStyle name="_Ремонти КТГ-2008" xfId="300"/>
    <cellStyle name="_Ремонти КТГ-2008 последние" xfId="301"/>
    <cellStyle name="_Ремонти КТГ-2008 последние_ЗапасыЛена2" xfId="302"/>
    <cellStyle name="_Ремонти КТГ-2008 последние_УГПБ_new" xfId="303"/>
    <cellStyle name="_Ремонти КТГ-2008 последние_Форма для B-BB" xfId="304"/>
    <cellStyle name="_Ремонти КТГ-2008_ЗапасыЛена2" xfId="305"/>
    <cellStyle name="_Ремонти КТГ-2008_УГПБ_new" xfId="306"/>
    <cellStyle name="_Ремонти КТГ-2008_Форма для B-BB" xfId="307"/>
    <cellStyle name="_Свод для плана 2009 ХТГ" xfId="308"/>
    <cellStyle name="_Свод для плана 2009 ХТГ_ЗапасыЛена2" xfId="309"/>
    <cellStyle name="_Свод для плана 2009 ХТГ_ЗапасыЛена2_бюджет новая форма2" xfId="310"/>
    <cellStyle name="_Свод для плана 2009 ХТГ_УГПБ_new" xfId="311"/>
    <cellStyle name="_Свод для плана 2009 ХТГ_УГПБ_new_бюджет новая форма2" xfId="312"/>
    <cellStyle name="_Свод для плана 2009 ХТГ_Форма для B-BB" xfId="313"/>
    <cellStyle name="_Свод для плана 2009 ХТГ_Форма для B-BB_бюджет новая форма2" xfId="314"/>
    <cellStyle name="_Таблиця 2" xfId="315"/>
    <cellStyle name="_Таблиця 2_ЗапасыЛена2" xfId="316"/>
    <cellStyle name="_Таблиця 2_УГПБ_new" xfId="317"/>
    <cellStyle name="_Таблиця 2_Форма для B-BB" xfId="318"/>
    <cellStyle name="_УГПБ Обладн.не вход. кошт.2009 Вестя" xfId="319"/>
    <cellStyle name="_УГПБ Обладн.не вход. кошт.2009 Вестя_ЗапасыЛена2" xfId="320"/>
    <cellStyle name="_УГПБ Обладн.не вход. кошт.2009 Вестя_УГПБ_new" xfId="321"/>
    <cellStyle name="_УГПБ Обладн.не вход. кошт.2009 Вестя_Форма для B-BB" xfId="322"/>
    <cellStyle name="_УТГ" xfId="323"/>
    <cellStyle name="_Філітовій орієнтовно 6 міс" xfId="324"/>
    <cellStyle name="_Філітовій орієнтовно 6 міс_ЗапасыЛена2" xfId="325"/>
    <cellStyle name="_Філітовій орієнтовно 6 міс_ЗапасыЛена2_бюджет новая форма2" xfId="326"/>
    <cellStyle name="_Філітовій орієнтовно 6 міс_УГПБ_new" xfId="327"/>
    <cellStyle name="_Філітовій орієнтовно 6 міс_УГПБ_new_бюджет новая форма2" xfId="328"/>
    <cellStyle name="_Філітовій орієнтовно 6 міс_Форма для B-BB" xfId="329"/>
    <cellStyle name="_Філітовій орієнтовно 6 міс_Форма для B-BB_бюджет новая форма2" xfId="330"/>
    <cellStyle name="_ХТГ довідка." xfId="331"/>
    <cellStyle name="_ХТГ довідка._ЗапасыЛена2" xfId="332"/>
    <cellStyle name="_ХТГ довідка._ЗапасыЛена2_бюджет новая форма2" xfId="333"/>
    <cellStyle name="_ХТГ довідка._УГПБ_new" xfId="334"/>
    <cellStyle name="_ХТГ довідка._УГПБ_new_бюджет новая форма2" xfId="335"/>
    <cellStyle name="_ХТГ довідка._Форма для B-BB" xfId="336"/>
    <cellStyle name="_ХТГ довідка._Форма для B-BB_бюджет новая форма2" xfId="337"/>
    <cellStyle name="_Шаблон_для_заполнения(утг-9 02)" xfId="338"/>
    <cellStyle name="_Шаблон_для_заполнения(утг-9 02)_ЗапасыЛена2" xfId="339"/>
    <cellStyle name="_Шаблон_для_заполнения(утг-9 02)_ЗапасыЛена2_бюджет новая форма2" xfId="340"/>
    <cellStyle name="_Шаблон_для_заполнения(утг-9 02)_УГПБ_new" xfId="341"/>
    <cellStyle name="_Шаблон_для_заполнения(утг-9 02)_УГПБ_new_бюджет новая форма2" xfId="342"/>
    <cellStyle name="_Шаблон_для_заполнения(утг-9 02)_Форма для B-BB" xfId="343"/>
    <cellStyle name="_Шаблон_для_заполнения(утг-9 02)_Форма для B-BB_бюджет новая форма2" xfId="344"/>
    <cellStyle name="20% - Accent1" xfId="345"/>
    <cellStyle name="20% - Accent2" xfId="346"/>
    <cellStyle name="20% - Accent3" xfId="347"/>
    <cellStyle name="20% - Accent4" xfId="348"/>
    <cellStyle name="20% - Accent5" xfId="349"/>
    <cellStyle name="20% - Accent6" xfId="350"/>
    <cellStyle name="20% - Акцент1 2" xfId="351"/>
    <cellStyle name="20% - Акцент1 2 2" xfId="352"/>
    <cellStyle name="20% - Акцент1 3" xfId="353"/>
    <cellStyle name="20% - Акцент2 2" xfId="354"/>
    <cellStyle name="20% - Акцент2 2 2" xfId="355"/>
    <cellStyle name="20% - Акцент2 3" xfId="356"/>
    <cellStyle name="20% - Акцент3 2" xfId="357"/>
    <cellStyle name="20% - Акцент3 2 2" xfId="358"/>
    <cellStyle name="20% - Акцент3 3" xfId="359"/>
    <cellStyle name="20% - Акцент4 2" xfId="360"/>
    <cellStyle name="20% - Акцент4 2 2" xfId="361"/>
    <cellStyle name="20% - Акцент4 3" xfId="362"/>
    <cellStyle name="20% - Акцент5 2" xfId="363"/>
    <cellStyle name="20% - Акцент5 2 2" xfId="364"/>
    <cellStyle name="20% - Акцент6 2" xfId="365"/>
    <cellStyle name="20% - Акцент6 2 2" xfId="366"/>
    <cellStyle name="20% – Акцентування1" xfId="367"/>
    <cellStyle name="20% – Акцентування1 1" xfId="368"/>
    <cellStyle name="20% – Акцентування1 2" xfId="369"/>
    <cellStyle name="20% – Акцентування1 3" xfId="370"/>
    <cellStyle name="20% – Акцентування1 4" xfId="371"/>
    <cellStyle name="20% – Акцентування1_ЗапасыЛена2" xfId="372"/>
    <cellStyle name="20% – Акцентування2" xfId="373"/>
    <cellStyle name="20% – Акцентування2 1" xfId="374"/>
    <cellStyle name="20% – Акцентування2 2" xfId="375"/>
    <cellStyle name="20% – Акцентування2 3" xfId="376"/>
    <cellStyle name="20% – Акцентування2 4" xfId="377"/>
    <cellStyle name="20% – Акцентування2_ЗапасыЛена2" xfId="378"/>
    <cellStyle name="20% – Акцентування3" xfId="379"/>
    <cellStyle name="20% – Акцентування3 1" xfId="380"/>
    <cellStyle name="20% – Акцентування3 2" xfId="381"/>
    <cellStyle name="20% – Акцентування3 3" xfId="382"/>
    <cellStyle name="20% – Акцентування3 4" xfId="383"/>
    <cellStyle name="20% – Акцентування3_ЗапасыЛена2" xfId="384"/>
    <cellStyle name="20% – Акцентування4" xfId="385"/>
    <cellStyle name="20% – Акцентування4 1" xfId="386"/>
    <cellStyle name="20% – Акцентування4 2" xfId="387"/>
    <cellStyle name="20% – Акцентування4 3" xfId="388"/>
    <cellStyle name="20% – Акцентування4 4" xfId="389"/>
    <cellStyle name="20% – Акцентування4_ЗапасыЛена2" xfId="390"/>
    <cellStyle name="20% – Акцентування5" xfId="391"/>
    <cellStyle name="20% – Акцентування5 1" xfId="392"/>
    <cellStyle name="20% – Акцентування5 2" xfId="393"/>
    <cellStyle name="20% – Акцентування5 3" xfId="394"/>
    <cellStyle name="20% – Акцентування5 4" xfId="395"/>
    <cellStyle name="20% – Акцентування5_ЗапасыЛена2" xfId="396"/>
    <cellStyle name="20% – Акцентування6" xfId="397"/>
    <cellStyle name="20% – Акцентування6 1" xfId="398"/>
    <cellStyle name="20% – Акцентування6 2" xfId="399"/>
    <cellStyle name="20% – Акцентування6 3" xfId="400"/>
    <cellStyle name="20% – Акцентування6 4" xfId="401"/>
    <cellStyle name="20% – Акцентування6_ЗапасыЛена2" xfId="402"/>
    <cellStyle name="40% - Accent1" xfId="403"/>
    <cellStyle name="40% - Accent2" xfId="404"/>
    <cellStyle name="40% - Accent3" xfId="405"/>
    <cellStyle name="40% - Accent4" xfId="406"/>
    <cellStyle name="40% - Accent5" xfId="407"/>
    <cellStyle name="40% - Accent6" xfId="408"/>
    <cellStyle name="40% - Акцент1 2" xfId="409"/>
    <cellStyle name="40% - Акцент1 2 2" xfId="410"/>
    <cellStyle name="40% - Акцент1 3" xfId="411"/>
    <cellStyle name="40% - Акцент2 2" xfId="412"/>
    <cellStyle name="40% - Акцент2 2 2" xfId="413"/>
    <cellStyle name="40% - Акцент3 2" xfId="414"/>
    <cellStyle name="40% - Акцент3 2 2" xfId="415"/>
    <cellStyle name="40% - Акцент3 3" xfId="416"/>
    <cellStyle name="40% - Акцент4 2" xfId="417"/>
    <cellStyle name="40% - Акцент4 2 2" xfId="418"/>
    <cellStyle name="40% - Акцент4 3" xfId="419"/>
    <cellStyle name="40% - Акцент5 2" xfId="420"/>
    <cellStyle name="40% - Акцент5 2 2" xfId="421"/>
    <cellStyle name="40% - Акцент6 2" xfId="422"/>
    <cellStyle name="40% - Акцент6 2 2" xfId="423"/>
    <cellStyle name="40% - Акцент6 3" xfId="424"/>
    <cellStyle name="40% – Акцентування1" xfId="425"/>
    <cellStyle name="40% – Акцентування1 1" xfId="426"/>
    <cellStyle name="40% – Акцентування1 2" xfId="427"/>
    <cellStyle name="40% – Акцентування1 3" xfId="428"/>
    <cellStyle name="40% – Акцентування1 4" xfId="429"/>
    <cellStyle name="40% – Акцентування1_ЗапасыЛена2" xfId="430"/>
    <cellStyle name="40% – Акцентування2" xfId="431"/>
    <cellStyle name="40% – Акцентування2 1" xfId="432"/>
    <cellStyle name="40% – Акцентування2 2" xfId="433"/>
    <cellStyle name="40% – Акцентування2 3" xfId="434"/>
    <cellStyle name="40% – Акцентування2 4" xfId="435"/>
    <cellStyle name="40% – Акцентування2_ЗапасыЛена2" xfId="436"/>
    <cellStyle name="40% – Акцентування3" xfId="437"/>
    <cellStyle name="40% – Акцентування3 1" xfId="438"/>
    <cellStyle name="40% – Акцентування3 2" xfId="439"/>
    <cellStyle name="40% – Акцентування3 3" xfId="440"/>
    <cellStyle name="40% – Акцентування3 4" xfId="441"/>
    <cellStyle name="40% – Акцентування3_ЗапасыЛена2" xfId="442"/>
    <cellStyle name="40% – Акцентування4" xfId="443"/>
    <cellStyle name="40% – Акцентування4 1" xfId="444"/>
    <cellStyle name="40% – Акцентування4 2" xfId="445"/>
    <cellStyle name="40% – Акцентування4 3" xfId="446"/>
    <cellStyle name="40% – Акцентування4 4" xfId="447"/>
    <cellStyle name="40% – Акцентування4_ЗапасыЛена2" xfId="448"/>
    <cellStyle name="40% – Акцентування5" xfId="449"/>
    <cellStyle name="40% – Акцентування5 1" xfId="450"/>
    <cellStyle name="40% – Акцентування5 2" xfId="451"/>
    <cellStyle name="40% – Акцентування5 3" xfId="452"/>
    <cellStyle name="40% – Акцентування5 4" xfId="453"/>
    <cellStyle name="40% – Акцентування5_ЗапасыЛена2" xfId="454"/>
    <cellStyle name="40% – Акцентування6" xfId="455"/>
    <cellStyle name="40% – Акцентування6 1" xfId="456"/>
    <cellStyle name="40% – Акцентування6 2" xfId="457"/>
    <cellStyle name="40% – Акцентування6 3" xfId="458"/>
    <cellStyle name="40% – Акцентування6 4" xfId="459"/>
    <cellStyle name="40% – Акцентування6_ЗапасыЛена2" xfId="460"/>
    <cellStyle name="60% - Accent1" xfId="461"/>
    <cellStyle name="60% - Accent2" xfId="462"/>
    <cellStyle name="60% - Accent3" xfId="463"/>
    <cellStyle name="60% - Accent4" xfId="464"/>
    <cellStyle name="60% - Accent5" xfId="465"/>
    <cellStyle name="60% - Accent6" xfId="466"/>
    <cellStyle name="60% - Акцент1 2" xfId="467"/>
    <cellStyle name="60% - Акцент1 3" xfId="468"/>
    <cellStyle name="60% - Акцент2 2" xfId="469"/>
    <cellStyle name="60% - Акцент3 2" xfId="470"/>
    <cellStyle name="60% - Акцент3 3" xfId="471"/>
    <cellStyle name="60% - Акцент4 2" xfId="472"/>
    <cellStyle name="60% - Акцент4 3" xfId="473"/>
    <cellStyle name="60% - Акцент5 2" xfId="474"/>
    <cellStyle name="60% - Акцент6 2" xfId="475"/>
    <cellStyle name="60% - Акцент6 3" xfId="476"/>
    <cellStyle name="60% – Акцентування1" xfId="477"/>
    <cellStyle name="60% – Акцентування1 1" xfId="478"/>
    <cellStyle name="60% – Акцентування1 2" xfId="479"/>
    <cellStyle name="60% – Акцентування1 3" xfId="480"/>
    <cellStyle name="60% – Акцентування1 4" xfId="481"/>
    <cellStyle name="60% – Акцентування1_ЗапасыЛена2" xfId="482"/>
    <cellStyle name="60% – Акцентування2" xfId="483"/>
    <cellStyle name="60% – Акцентування2 1" xfId="484"/>
    <cellStyle name="60% – Акцентування2 2" xfId="485"/>
    <cellStyle name="60% – Акцентування2 3" xfId="486"/>
    <cellStyle name="60% – Акцентування2 4" xfId="487"/>
    <cellStyle name="60% – Акцентування2_ЗапасыЛена2" xfId="488"/>
    <cellStyle name="60% – Акцентування3" xfId="489"/>
    <cellStyle name="60% – Акцентування3 1" xfId="490"/>
    <cellStyle name="60% – Акцентування3 2" xfId="491"/>
    <cellStyle name="60% – Акцентування3 3" xfId="492"/>
    <cellStyle name="60% – Акцентування3 4" xfId="493"/>
    <cellStyle name="60% – Акцентування3_ЗапасыЛена2" xfId="494"/>
    <cellStyle name="60% – Акцентування4" xfId="495"/>
    <cellStyle name="60% – Акцентування4 1" xfId="496"/>
    <cellStyle name="60% – Акцентування4 2" xfId="497"/>
    <cellStyle name="60% – Акцентування4 3" xfId="498"/>
    <cellStyle name="60% – Акцентування4 4" xfId="499"/>
    <cellStyle name="60% – Акцентування4_ЗапасыЛена2" xfId="500"/>
    <cellStyle name="60% – Акцентування5" xfId="501"/>
    <cellStyle name="60% – Акцентування5 1" xfId="502"/>
    <cellStyle name="60% – Акцентування5 2" xfId="503"/>
    <cellStyle name="60% – Акцентування5 3" xfId="504"/>
    <cellStyle name="60% – Акцентування5 4" xfId="505"/>
    <cellStyle name="60% – Акцентування5_ЗапасыЛена2" xfId="506"/>
    <cellStyle name="60% – Акцентування6" xfId="507"/>
    <cellStyle name="60% – Акцентування6 1" xfId="508"/>
    <cellStyle name="60% – Акцентування6 2" xfId="509"/>
    <cellStyle name="60% – Акцентування6 3" xfId="510"/>
    <cellStyle name="60% – Акцентування6 4" xfId="511"/>
    <cellStyle name="60% – Акцентування6_ЗапасыЛена2" xfId="512"/>
    <cellStyle name="Accent1" xfId="513"/>
    <cellStyle name="Accent2" xfId="514"/>
    <cellStyle name="Accent3" xfId="515"/>
    <cellStyle name="Accent4" xfId="516"/>
    <cellStyle name="Accent5" xfId="517"/>
    <cellStyle name="Accent6" xfId="518"/>
    <cellStyle name="Bad" xfId="519"/>
    <cellStyle name="Border" xfId="520"/>
    <cellStyle name="Calc Currency (0)" xfId="521"/>
    <cellStyle name="Calc Currency (2)" xfId="522"/>
    <cellStyle name="Calc Percent (0)" xfId="523"/>
    <cellStyle name="Calc Percent (1)" xfId="524"/>
    <cellStyle name="Calc Percent (2)" xfId="525"/>
    <cellStyle name="Calc Units (0)" xfId="526"/>
    <cellStyle name="Calc Units (1)" xfId="527"/>
    <cellStyle name="Calc Units (2)" xfId="528"/>
    <cellStyle name="Calculation" xfId="529"/>
    <cellStyle name="Calculation 2" xfId="530"/>
    <cellStyle name="Check Cell" xfId="531"/>
    <cellStyle name="Column-Header" xfId="532"/>
    <cellStyle name="Comma" xfId="533"/>
    <cellStyle name="Comma [0]_#6 Temps &amp; Contractors" xfId="534"/>
    <cellStyle name="Comma [00]" xfId="535"/>
    <cellStyle name="Comma 2" xfId="536"/>
    <cellStyle name="Comma_#6 Temps &amp; Contractors" xfId="537"/>
    <cellStyle name="Comma0" xfId="538"/>
    <cellStyle name="Currency [0]_#6 Temps &amp; Contractors" xfId="539"/>
    <cellStyle name="Currency [00]" xfId="540"/>
    <cellStyle name="Currency_#6 Temps &amp; Contractors" xfId="541"/>
    <cellStyle name="Currency0" xfId="542"/>
    <cellStyle name="Date" xfId="543"/>
    <cellStyle name="Date Short" xfId="544"/>
    <cellStyle name="Define-Column" xfId="545"/>
    <cellStyle name="Dezimal [0]_laroux" xfId="546"/>
    <cellStyle name="Dezimal_laroux" xfId="547"/>
    <cellStyle name="Enter Currency (0)" xfId="548"/>
    <cellStyle name="Enter Currency (2)" xfId="549"/>
    <cellStyle name="Enter Units (0)" xfId="550"/>
    <cellStyle name="Enter Units (1)" xfId="551"/>
    <cellStyle name="Enter Units (2)" xfId="552"/>
    <cellStyle name="Euro" xfId="553"/>
    <cellStyle name="Excel Built-in Normal" xfId="554"/>
    <cellStyle name="Excel Built-in Normal 2" xfId="555"/>
    <cellStyle name="Explanatory Text" xfId="556"/>
    <cellStyle name="From" xfId="557"/>
    <cellStyle name="FS10" xfId="558"/>
    <cellStyle name="Good" xfId="559"/>
    <cellStyle name="Grey" xfId="560"/>
    <cellStyle name="Header1" xfId="561"/>
    <cellStyle name="Header2" xfId="562"/>
    <cellStyle name="Heading 1" xfId="563"/>
    <cellStyle name="Heading 2" xfId="564"/>
    <cellStyle name="Heading 3" xfId="565"/>
    <cellStyle name="Heading 4" xfId="566"/>
    <cellStyle name="highlight" xfId="567"/>
    <cellStyle name="Hyperlink 2" xfId="568"/>
    <cellStyle name="Iau?iue" xfId="569"/>
    <cellStyle name="Input" xfId="570"/>
    <cellStyle name="Input [yellow]" xfId="571"/>
    <cellStyle name="Input 2" xfId="572"/>
    <cellStyle name="Level0" xfId="573"/>
    <cellStyle name="Level0 2" xfId="574"/>
    <cellStyle name="Level0 3" xfId="575"/>
    <cellStyle name="Level0 4" xfId="576"/>
    <cellStyle name="Level0_Директор 2011-Шаблон" xfId="577"/>
    <cellStyle name="Level1" xfId="578"/>
    <cellStyle name="Level1-Numbers" xfId="579"/>
    <cellStyle name="Level1-Numbers-Hide" xfId="580"/>
    <cellStyle name="Level2" xfId="581"/>
    <cellStyle name="Level2-Hide" xfId="582"/>
    <cellStyle name="Level2-Numbers" xfId="583"/>
    <cellStyle name="Level2-Numbers-Hide" xfId="584"/>
    <cellStyle name="Level3" xfId="585"/>
    <cellStyle name="Level3-Hide" xfId="586"/>
    <cellStyle name="Level3-Numbers" xfId="587"/>
    <cellStyle name="Level3-Numbers-Hide" xfId="588"/>
    <cellStyle name="Level4" xfId="589"/>
    <cellStyle name="Level4-Hide" xfId="590"/>
    <cellStyle name="Level4-Numbers" xfId="591"/>
    <cellStyle name="Level4-Numbers-Hide" xfId="592"/>
    <cellStyle name="Level5" xfId="593"/>
    <cellStyle name="Level5-Hide" xfId="594"/>
    <cellStyle name="Level5-Numbers" xfId="595"/>
    <cellStyle name="Level5-Numbers-Hide" xfId="596"/>
    <cellStyle name="Level6" xfId="597"/>
    <cellStyle name="Level6-Hide" xfId="598"/>
    <cellStyle name="Level6-Numbers" xfId="599"/>
    <cellStyle name="Level7" xfId="600"/>
    <cellStyle name="Level7-Hide" xfId="601"/>
    <cellStyle name="Level7-Numbers" xfId="602"/>
    <cellStyle name="Link Currency (0)" xfId="603"/>
    <cellStyle name="Link Currency (2)" xfId="604"/>
    <cellStyle name="Link Units (0)" xfId="605"/>
    <cellStyle name="Link Units (1)" xfId="606"/>
    <cellStyle name="Link Units (2)" xfId="607"/>
    <cellStyle name="Linked Cell" xfId="608"/>
    <cellStyle name="Milliers [0]_laroux" xfId="609"/>
    <cellStyle name="Milliers_laroux" xfId="610"/>
    <cellStyle name="Neutral" xfId="611"/>
    <cellStyle name="normal" xfId="612"/>
    <cellStyle name="Normal - Style1" xfId="613"/>
    <cellStyle name="Normal 2" xfId="614"/>
    <cellStyle name="Normal_# 41-Market &amp;Trends" xfId="615"/>
    <cellStyle name="normalPercent" xfId="616"/>
    <cellStyle name="nornPercent" xfId="617"/>
    <cellStyle name="Note" xfId="618"/>
    <cellStyle name="Note 2" xfId="619"/>
    <cellStyle name="Number-Cells" xfId="620"/>
    <cellStyle name="Number-Cells-Column2" xfId="621"/>
    <cellStyle name="Number-Cells-Column5" xfId="622"/>
    <cellStyle name="Output" xfId="623"/>
    <cellStyle name="Output 2" xfId="624"/>
    <cellStyle name="Percent [0]" xfId="625"/>
    <cellStyle name="Percent [00]" xfId="626"/>
    <cellStyle name="Percent [2]" xfId="627"/>
    <cellStyle name="Percent_#6 Temps &amp; Contractors" xfId="628"/>
    <cellStyle name="PrePop Currency (0)" xfId="629"/>
    <cellStyle name="PrePop Currency (2)" xfId="630"/>
    <cellStyle name="PrePop Units (0)" xfId="631"/>
    <cellStyle name="PrePop Units (1)" xfId="632"/>
    <cellStyle name="PrePop Units (2)" xfId="633"/>
    <cellStyle name="Row-Header" xfId="634"/>
    <cellStyle name="S4" xfId="635"/>
    <cellStyle name="S7" xfId="636"/>
    <cellStyle name="Text" xfId="637"/>
    <cellStyle name="Text Indent A" xfId="638"/>
    <cellStyle name="Text Indent B" xfId="639"/>
    <cellStyle name="Text Indent C" xfId="640"/>
    <cellStyle name="Title" xfId="641"/>
    <cellStyle name="Total" xfId="642"/>
    <cellStyle name="Total 2" xfId="643"/>
    <cellStyle name="vb-rynok" xfId="644"/>
    <cellStyle name="Währung [0]_RESULTS" xfId="645"/>
    <cellStyle name="Währung_RESULTS" xfId="646"/>
    <cellStyle name="Warning Text" xfId="647"/>
    <cellStyle name="Акцент1 2" xfId="648"/>
    <cellStyle name="Акцент1 3" xfId="649"/>
    <cellStyle name="Акцент2 2" xfId="650"/>
    <cellStyle name="Акцент3 2" xfId="651"/>
    <cellStyle name="Акцент4 2" xfId="652"/>
    <cellStyle name="Акцент4 3" xfId="653"/>
    <cellStyle name="Акцент5 2" xfId="654"/>
    <cellStyle name="Акцент6 2" xfId="655"/>
    <cellStyle name="Акцентування1" xfId="656"/>
    <cellStyle name="Акцентування1 1" xfId="657"/>
    <cellStyle name="Акцентування1 2" xfId="658"/>
    <cellStyle name="Акцентування1 3" xfId="659"/>
    <cellStyle name="Акцентування1 4" xfId="660"/>
    <cellStyle name="Акцентування1_ЗапасыЛена2" xfId="661"/>
    <cellStyle name="Акцентування2" xfId="662"/>
    <cellStyle name="Акцентування2 1" xfId="663"/>
    <cellStyle name="Акцентування2 2" xfId="664"/>
    <cellStyle name="Акцентування2 3" xfId="665"/>
    <cellStyle name="Акцентування2 4" xfId="666"/>
    <cellStyle name="Акцентування2_ЗапасыЛена2" xfId="667"/>
    <cellStyle name="Акцентування3" xfId="668"/>
    <cellStyle name="Акцентування3 1" xfId="669"/>
    <cellStyle name="Акцентування3 2" xfId="670"/>
    <cellStyle name="Акцентування3 3" xfId="671"/>
    <cellStyle name="Акцентування3 4" xfId="672"/>
    <cellStyle name="Акцентування3_ЗапасыЛена2" xfId="673"/>
    <cellStyle name="Акцентування4" xfId="674"/>
    <cellStyle name="Акцентування4 1" xfId="675"/>
    <cellStyle name="Акцентування4 2" xfId="676"/>
    <cellStyle name="Акцентування4 3" xfId="677"/>
    <cellStyle name="Акцентування4 4" xfId="678"/>
    <cellStyle name="Акцентування4_ЗапасыЛена2" xfId="679"/>
    <cellStyle name="Акцентування5" xfId="680"/>
    <cellStyle name="Акцентування5 1" xfId="681"/>
    <cellStyle name="Акцентування5 2" xfId="682"/>
    <cellStyle name="Акцентування5 3" xfId="683"/>
    <cellStyle name="Акцентування5 4" xfId="684"/>
    <cellStyle name="Акцентування5_ЗапасыЛена2" xfId="685"/>
    <cellStyle name="Акцентування6" xfId="686"/>
    <cellStyle name="Акцентування6 1" xfId="687"/>
    <cellStyle name="Акцентування6 2" xfId="688"/>
    <cellStyle name="Акцентування6 3" xfId="689"/>
    <cellStyle name="Акцентування6 4" xfId="690"/>
    <cellStyle name="Акцентування6_ЗапасыЛена2" xfId="691"/>
    <cellStyle name="Ввід" xfId="692"/>
    <cellStyle name="Ввід 1" xfId="693"/>
    <cellStyle name="Ввід 2" xfId="694"/>
    <cellStyle name="Ввід 3" xfId="695"/>
    <cellStyle name="Ввід 4" xfId="696"/>
    <cellStyle name="Ввід_ЗапасыЛена2" xfId="697"/>
    <cellStyle name="Ввод  2" xfId="698"/>
    <cellStyle name="Внебиржевой" xfId="699"/>
    <cellStyle name="Вывод 2" xfId="700"/>
    <cellStyle name="Вывод 3" xfId="701"/>
    <cellStyle name="Вычисление 2" xfId="702"/>
    <cellStyle name="Вычисление 3" xfId="703"/>
    <cellStyle name="Денежный 2" xfId="704"/>
    <cellStyle name="Денежный 3" xfId="705"/>
    <cellStyle name="Денежный 4" xfId="706"/>
    <cellStyle name="Добре" xfId="707"/>
    <cellStyle name="Добре 1" xfId="708"/>
    <cellStyle name="Добре 2" xfId="709"/>
    <cellStyle name="Добре 3" xfId="710"/>
    <cellStyle name="Добре 4" xfId="711"/>
    <cellStyle name="Добре_ЗапасыЛена2" xfId="712"/>
    <cellStyle name="Заголовок 1 1" xfId="713"/>
    <cellStyle name="Заголовок 1 2" xfId="714"/>
    <cellStyle name="Заголовок 1 3" xfId="715"/>
    <cellStyle name="Заголовок 1 4" xfId="716"/>
    <cellStyle name="Заголовок 2 1" xfId="717"/>
    <cellStyle name="Заголовок 2 2" xfId="718"/>
    <cellStyle name="Заголовок 2 3" xfId="719"/>
    <cellStyle name="Заголовок 2 4" xfId="720"/>
    <cellStyle name="Заголовок 3 1" xfId="721"/>
    <cellStyle name="Заголовок 3 2" xfId="722"/>
    <cellStyle name="Заголовок 3 3" xfId="723"/>
    <cellStyle name="Заголовок 3 4" xfId="724"/>
    <cellStyle name="Заголовок 4 1" xfId="725"/>
    <cellStyle name="Заголовок 4 2" xfId="726"/>
    <cellStyle name="Заголовок 4 3" xfId="727"/>
    <cellStyle name="Заголовок 4 4" xfId="728"/>
    <cellStyle name="Звичайний 2" xfId="729"/>
    <cellStyle name="Зв'язана клітинка" xfId="730"/>
    <cellStyle name="Зв'язана клітинка 1" xfId="731"/>
    <cellStyle name="Зв'язана клітинка 2" xfId="732"/>
    <cellStyle name="Зв'язана клітинка 3" xfId="733"/>
    <cellStyle name="Зв'язана клітинка 4" xfId="734"/>
    <cellStyle name="Зв'язана клітинка_ЗапасыЛена2" xfId="735"/>
    <cellStyle name="Итог 2" xfId="736"/>
    <cellStyle name="Итог 3" xfId="737"/>
    <cellStyle name="Контрольна клітинка" xfId="738"/>
    <cellStyle name="Контрольна клітинка 1" xfId="739"/>
    <cellStyle name="Контрольна клітинка 2" xfId="740"/>
    <cellStyle name="Контрольна клітинка 3" xfId="741"/>
    <cellStyle name="Контрольна клітинка 4" xfId="742"/>
    <cellStyle name="Контрольна клітинка_ЗапасыЛена2" xfId="743"/>
    <cellStyle name="Контрольная ячейка 2" xfId="744"/>
    <cellStyle name="Назва" xfId="745"/>
    <cellStyle name="Назва 1" xfId="746"/>
    <cellStyle name="Назва 2" xfId="747"/>
    <cellStyle name="Назва 3" xfId="748"/>
    <cellStyle name="Назва 4" xfId="749"/>
    <cellStyle name="Назва_ЗапасыЛена2" xfId="750"/>
    <cellStyle name="Название 2" xfId="751"/>
    <cellStyle name="Название 3" xfId="752"/>
    <cellStyle name="Нейтральный 2" xfId="753"/>
    <cellStyle name="Обчислення" xfId="754"/>
    <cellStyle name="Обчислення 1" xfId="755"/>
    <cellStyle name="Обчислення 2" xfId="756"/>
    <cellStyle name="Обчислення 3" xfId="757"/>
    <cellStyle name="Обчислення 4" xfId="758"/>
    <cellStyle name="Обчислення_ЗапасыЛена2" xfId="759"/>
    <cellStyle name="Обычный" xfId="0" builtinId="0"/>
    <cellStyle name="Обычный 1" xfId="760"/>
    <cellStyle name="Обычный 10" xfId="761"/>
    <cellStyle name="Обычный 10 2" xfId="762"/>
    <cellStyle name="Обычный 10 3" xfId="763"/>
    <cellStyle name="Обычный 10 4" xfId="764"/>
    <cellStyle name="Обычный 11" xfId="765"/>
    <cellStyle name="Обычный 11 2" xfId="766"/>
    <cellStyle name="Обычный 11 3" xfId="767"/>
    <cellStyle name="Обычный 12" xfId="768"/>
    <cellStyle name="Обычный 13" xfId="769"/>
    <cellStyle name="Обычный 14" xfId="770"/>
    <cellStyle name="Обычный 15" xfId="771"/>
    <cellStyle name="Обычный 16" xfId="772"/>
    <cellStyle name="Обычный 17" xfId="773"/>
    <cellStyle name="Обычный 18" xfId="774"/>
    <cellStyle name="Обычный 19" xfId="1"/>
    <cellStyle name="Обычный 19 2" xfId="775"/>
    <cellStyle name="Обычный 19_бюджет новая форма2" xfId="776"/>
    <cellStyle name="Обычный 2" xfId="777"/>
    <cellStyle name="Обычный 2 10" xfId="778"/>
    <cellStyle name="Обычный 2 11" xfId="779"/>
    <cellStyle name="Обычный 2 12" xfId="780"/>
    <cellStyle name="Обычный 2 13" xfId="781"/>
    <cellStyle name="Обычный 2 14" xfId="782"/>
    <cellStyle name="Обычный 2 15" xfId="783"/>
    <cellStyle name="Обычный 2 16" xfId="784"/>
    <cellStyle name="Обычный 2 17" xfId="785"/>
    <cellStyle name="Обычный 2 2" xfId="786"/>
    <cellStyle name="Обычный 2 2 2" xfId="787"/>
    <cellStyle name="Обычный 2 2 2 2" xfId="788"/>
    <cellStyle name="Обычный 2 2 2 3" xfId="789"/>
    <cellStyle name="Обычный 2 2 2 4" xfId="790"/>
    <cellStyle name="Обычный 2 2 2 5" xfId="791"/>
    <cellStyle name="Обычный 2 2 2 6" xfId="792"/>
    <cellStyle name="Обычный 2 2 2 7" xfId="793"/>
    <cellStyle name="Обычный 2 2 3" xfId="794"/>
    <cellStyle name="Обычный 2 2 4" xfId="795"/>
    <cellStyle name="Обычный 2 2 5" xfId="796"/>
    <cellStyle name="Обычный 2 2 6" xfId="797"/>
    <cellStyle name="Обычный 2 2 7" xfId="798"/>
    <cellStyle name="Обычный 2 2 8" xfId="799"/>
    <cellStyle name="Обычный 2 2_Расшифровка плановых затрат по ПЕ на 2012г" xfId="800"/>
    <cellStyle name="Обычный 2 3" xfId="801"/>
    <cellStyle name="Обычный 2 4" xfId="802"/>
    <cellStyle name="Обычный 2 5" xfId="803"/>
    <cellStyle name="Обычный 2 5 2" xfId="804"/>
    <cellStyle name="Обычный 2 6" xfId="805"/>
    <cellStyle name="Обычный 2 7" xfId="806"/>
    <cellStyle name="Обычный 2 8" xfId="807"/>
    <cellStyle name="Обычный 2 9" xfId="808"/>
    <cellStyle name="Обычный 2_Аналіз старих тарифів на коміссію27_10_11" xfId="809"/>
    <cellStyle name="Обычный 20" xfId="810"/>
    <cellStyle name="Обычный 21" xfId="811"/>
    <cellStyle name="Обычный 22" xfId="812"/>
    <cellStyle name="Обычный 23" xfId="813"/>
    <cellStyle name="Обычный 3" xfId="814"/>
    <cellStyle name="Обычный 3 10" xfId="815"/>
    <cellStyle name="Обычный 3 11" xfId="816"/>
    <cellStyle name="Обычный 3 12" xfId="817"/>
    <cellStyle name="Обычный 3 13" xfId="818"/>
    <cellStyle name="Обычный 3 14" xfId="819"/>
    <cellStyle name="Обычный 3 2" xfId="820"/>
    <cellStyle name="Обычный 3 3" xfId="821"/>
    <cellStyle name="Обычный 3 4" xfId="822"/>
    <cellStyle name="Обычный 3 5" xfId="823"/>
    <cellStyle name="Обычный 3 6" xfId="824"/>
    <cellStyle name="Обычный 3 7" xfId="825"/>
    <cellStyle name="Обычный 3 8" xfId="826"/>
    <cellStyle name="Обычный 3 9" xfId="827"/>
    <cellStyle name="Обычный 3_Дефицит_7 млрд_0608_бс" xfId="828"/>
    <cellStyle name="Обычный 4" xfId="829"/>
    <cellStyle name="Обычный 4 2" xfId="830"/>
    <cellStyle name="Обычный 5" xfId="831"/>
    <cellStyle name="Обычный 5 2" xfId="832"/>
    <cellStyle name="Обычный 6" xfId="833"/>
    <cellStyle name="Обычный 6 2" xfId="834"/>
    <cellStyle name="Обычный 6 3" xfId="835"/>
    <cellStyle name="Обычный 6 4" xfId="836"/>
    <cellStyle name="Обычный 6_бюджет новая форма2" xfId="837"/>
    <cellStyle name="Обычный 7" xfId="838"/>
    <cellStyle name="Обычный 8" xfId="839"/>
    <cellStyle name="Обычный 8 2" xfId="840"/>
    <cellStyle name="Обычный 8 3" xfId="841"/>
    <cellStyle name="Обычный 9" xfId="842"/>
    <cellStyle name="Підсумок" xfId="843"/>
    <cellStyle name="Підсумок 1" xfId="844"/>
    <cellStyle name="Підсумок 2" xfId="845"/>
    <cellStyle name="Підсумок 3" xfId="846"/>
    <cellStyle name="Підсумок 4" xfId="847"/>
    <cellStyle name="Підсумок_ЗапасыЛена2" xfId="848"/>
    <cellStyle name="Плохой 2" xfId="849"/>
    <cellStyle name="Поганий" xfId="850"/>
    <cellStyle name="Поганий 1" xfId="851"/>
    <cellStyle name="Поганий 2" xfId="852"/>
    <cellStyle name="Поганий 3" xfId="853"/>
    <cellStyle name="Поганий 4" xfId="854"/>
    <cellStyle name="Поганий_ЗапасыЛена2" xfId="855"/>
    <cellStyle name="Пояснение 2" xfId="856"/>
    <cellStyle name="Примечание 2" xfId="857"/>
    <cellStyle name="Примечание 2 2" xfId="858"/>
    <cellStyle name="Примечание 3" xfId="859"/>
    <cellStyle name="Примітка" xfId="860"/>
    <cellStyle name="Примітка 1" xfId="861"/>
    <cellStyle name="Примітка 2" xfId="862"/>
    <cellStyle name="Примітка 3" xfId="863"/>
    <cellStyle name="Примітка 4" xfId="864"/>
    <cellStyle name="Примітка_ЗапасыЛена2" xfId="865"/>
    <cellStyle name="Процентный 2" xfId="866"/>
    <cellStyle name="Процентный 2 10" xfId="867"/>
    <cellStyle name="Процентный 2 11" xfId="868"/>
    <cellStyle name="Процентный 2 12" xfId="869"/>
    <cellStyle name="Процентный 2 13" xfId="870"/>
    <cellStyle name="Процентный 2 14" xfId="871"/>
    <cellStyle name="Процентный 2 15" xfId="872"/>
    <cellStyle name="Процентный 2 16" xfId="873"/>
    <cellStyle name="Процентный 2 2" xfId="874"/>
    <cellStyle name="Процентный 2 3" xfId="875"/>
    <cellStyle name="Процентный 2 4" xfId="876"/>
    <cellStyle name="Процентный 2 5" xfId="877"/>
    <cellStyle name="Процентный 2 6" xfId="878"/>
    <cellStyle name="Процентный 2 7" xfId="879"/>
    <cellStyle name="Процентный 2 8" xfId="880"/>
    <cellStyle name="Процентный 2 9" xfId="881"/>
    <cellStyle name="Процентный 2_Директор 2011-Шаблон" xfId="882"/>
    <cellStyle name="Процентный 3" xfId="883"/>
    <cellStyle name="Процентный 3 2" xfId="884"/>
    <cellStyle name="Процентный 4" xfId="885"/>
    <cellStyle name="Процентный 4 2" xfId="886"/>
    <cellStyle name="Процентный 5" xfId="887"/>
    <cellStyle name="Результат" xfId="888"/>
    <cellStyle name="Результат 1" xfId="889"/>
    <cellStyle name="Результат 1 1" xfId="890"/>
    <cellStyle name="Результат 1_УГПБ" xfId="891"/>
    <cellStyle name="Результат 2" xfId="892"/>
    <cellStyle name="Результат 3" xfId="893"/>
    <cellStyle name="Результат 4" xfId="894"/>
    <cellStyle name="Результат 5" xfId="895"/>
    <cellStyle name="Связанная ячейка 2" xfId="896"/>
    <cellStyle name="Середній" xfId="897"/>
    <cellStyle name="Середній 1" xfId="898"/>
    <cellStyle name="Середній 2" xfId="899"/>
    <cellStyle name="Середній 3" xfId="900"/>
    <cellStyle name="Середній 4" xfId="901"/>
    <cellStyle name="Середній_ЗапасыЛена2" xfId="902"/>
    <cellStyle name="Стиль 1" xfId="903"/>
    <cellStyle name="Стиль 1 2" xfId="904"/>
    <cellStyle name="Стиль 1_Директор 2011-Шаблон" xfId="905"/>
    <cellStyle name="Стиль ПЭО" xfId="906"/>
    <cellStyle name="Стиль_названий" xfId="907"/>
    <cellStyle name="Текст попередження" xfId="908"/>
    <cellStyle name="Текст попередження 1" xfId="909"/>
    <cellStyle name="Текст попередження 2" xfId="910"/>
    <cellStyle name="Текст попередження 3" xfId="911"/>
    <cellStyle name="Текст попередження 4" xfId="912"/>
    <cellStyle name="Текст попередження_ЗапасыЛена2" xfId="913"/>
    <cellStyle name="Текст пояснення" xfId="914"/>
    <cellStyle name="Текст пояснення 1" xfId="915"/>
    <cellStyle name="Текст пояснення 2" xfId="916"/>
    <cellStyle name="Текст пояснення 3" xfId="917"/>
    <cellStyle name="Текст пояснення 4" xfId="918"/>
    <cellStyle name="Текст пояснення_ЗапасыЛена2" xfId="919"/>
    <cellStyle name="Текст предупреждения 2" xfId="920"/>
    <cellStyle name="Тысячи [0]_1.62" xfId="921"/>
    <cellStyle name="Тысячи_1.62" xfId="922"/>
    <cellStyle name="Финансовый [0] 2" xfId="923"/>
    <cellStyle name="Финансовый 2" xfId="924"/>
    <cellStyle name="Финансовый 2 10" xfId="925"/>
    <cellStyle name="Финансовый 2 11" xfId="926"/>
    <cellStyle name="Финансовый 2 12" xfId="927"/>
    <cellStyle name="Финансовый 2 13" xfId="928"/>
    <cellStyle name="Финансовый 2 14" xfId="929"/>
    <cellStyle name="Финансовый 2 15" xfId="930"/>
    <cellStyle name="Финансовый 2 16" xfId="931"/>
    <cellStyle name="Финансовый 2 17" xfId="932"/>
    <cellStyle name="Финансовый 2 2" xfId="933"/>
    <cellStyle name="Финансовый 2 3" xfId="934"/>
    <cellStyle name="Финансовый 2 4" xfId="935"/>
    <cellStyle name="Финансовый 2 5" xfId="936"/>
    <cellStyle name="Финансовый 2 6" xfId="937"/>
    <cellStyle name="Финансовый 2 7" xfId="938"/>
    <cellStyle name="Финансовый 2 8" xfId="939"/>
    <cellStyle name="Финансовый 2 9" xfId="940"/>
    <cellStyle name="Финансовый 2_Директор 2011-Шаблон" xfId="941"/>
    <cellStyle name="Финансовый 3" xfId="942"/>
    <cellStyle name="Финансовый 3 2" xfId="943"/>
    <cellStyle name="Финансовый 3 3" xfId="944"/>
    <cellStyle name="Финансовый 4" xfId="945"/>
    <cellStyle name="Финансовый 4 2" xfId="946"/>
    <cellStyle name="Финансовый 4 3" xfId="947"/>
    <cellStyle name="Финансовый 5" xfId="948"/>
    <cellStyle name="Финансовый 6" xfId="949"/>
    <cellStyle name="Финансовый 7" xfId="950"/>
    <cellStyle name="Хороший 2" xfId="951"/>
    <cellStyle name="числовой" xfId="952"/>
    <cellStyle name="Ю" xfId="953"/>
    <cellStyle name="Ю-FreeSet_10" xfId="954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2028825</xdr:colOff>
      <xdr:row>0</xdr:row>
      <xdr:rowOff>0</xdr:rowOff>
    </xdr:from>
    <xdr:ext cx="238125" cy="304800"/>
    <xdr:sp macro="" textlink="">
      <xdr:nvSpPr>
        <xdr:cNvPr id="1026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2114550</xdr:colOff>
      <xdr:row>1</xdr:row>
      <xdr:rowOff>0</xdr:rowOff>
    </xdr:from>
    <xdr:ext cx="238125" cy="304800"/>
    <xdr:sp macro="" textlink="">
      <xdr:nvSpPr>
        <xdr:cNvPr id="2050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2076450</xdr:colOff>
      <xdr:row>0</xdr:row>
      <xdr:rowOff>0</xdr:rowOff>
    </xdr:from>
    <xdr:ext cx="238125" cy="306388"/>
    <xdr:sp macro="" textlink="">
      <xdr:nvSpPr>
        <xdr:cNvPr id="3075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2057400</xdr:colOff>
      <xdr:row>0</xdr:row>
      <xdr:rowOff>0</xdr:rowOff>
    </xdr:from>
    <xdr:ext cx="238125" cy="311944"/>
    <xdr:sp macro="" textlink="">
      <xdr:nvSpPr>
        <xdr:cNvPr id="4098" name="Надпись 2"/>
        <xdr:cNvSpPr txBox="1">
          <a:spLocks noChangeArrowheads="1"/>
        </xdr:cNvSpPr>
      </xdr:nvSpPr>
      <xdr:spPr bwMode="auto">
        <a:xfrm>
          <a:off x="2543175" y="0"/>
          <a:ext cx="238125" cy="314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ADMIN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91;&#1079;&#1080;&#1085;&#1086;&#1074;&#1072;%20&#1090;&#1072;&#1088;&#1080;&#1092;%202023-2024%20&#1085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Розподіл пл.соб."/>
      <sheetName val="5_Розрахунок тарифів"/>
      <sheetName val="4_Структура пл.соб."/>
      <sheetName val="Д2"/>
      <sheetName val="Д4"/>
      <sheetName val="Д3"/>
      <sheetName val="Д5"/>
      <sheetName val="Д6"/>
      <sheetName val="Д7"/>
      <sheetName val="Д8"/>
      <sheetName val="Д9"/>
      <sheetName val="Д10"/>
      <sheetName val="Д3_послуга"/>
      <sheetName val="Д4_послуга"/>
      <sheetName val="ГВП_БІРО"/>
      <sheetName val="соб_послОдн"/>
      <sheetName val="соб Коміс_ДВ"/>
      <sheetName val="собіварт_посл_БІРО"/>
      <sheetName val="послуга_Н_Однст"/>
      <sheetName val="послуга_Н_ДВ"/>
      <sheetName val="Послуга_БІРО"/>
      <sheetName val="Лист6"/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2">
          <cell r="K12">
            <v>5679.1846891675568</v>
          </cell>
          <cell r="O12">
            <v>1524.4841569064088</v>
          </cell>
          <cell r="W12">
            <v>183.89635392603424</v>
          </cell>
        </row>
        <row r="14">
          <cell r="K14">
            <v>273.54206038351236</v>
          </cell>
          <cell r="O14">
            <v>73.427888002586741</v>
          </cell>
          <cell r="W14">
            <v>8.8575016139009168</v>
          </cell>
        </row>
        <row r="15">
          <cell r="K15">
            <v>475.62072806388124</v>
          </cell>
          <cell r="O15">
            <v>127.67259814823146</v>
          </cell>
          <cell r="W15">
            <v>15.400963787887308</v>
          </cell>
        </row>
        <row r="16">
          <cell r="K16">
            <v>11575.082144614486</v>
          </cell>
          <cell r="O16">
            <v>5093.1610527784887</v>
          </cell>
          <cell r="W16">
            <v>614.38076890293178</v>
          </cell>
        </row>
        <row r="17">
          <cell r="K17">
            <v>5800.6680618238388</v>
          </cell>
          <cell r="O17">
            <v>1557.0943795137678</v>
          </cell>
          <cell r="W17">
            <v>187.83007866239291</v>
          </cell>
        </row>
        <row r="19">
          <cell r="K19">
            <v>1276.1469736012446</v>
          </cell>
          <cell r="O19">
            <v>342.5607634930289</v>
          </cell>
          <cell r="W19">
            <v>41.322617305726439</v>
          </cell>
        </row>
        <row r="20">
          <cell r="K20">
            <v>210.27794655869837</v>
          </cell>
          <cell r="O20">
            <v>56.445672331627584</v>
          </cell>
          <cell r="W20">
            <v>6.8089611096740335</v>
          </cell>
        </row>
        <row r="21">
          <cell r="K21">
            <v>0</v>
          </cell>
          <cell r="O21">
            <v>0</v>
          </cell>
          <cell r="W21">
            <v>0</v>
          </cell>
        </row>
        <row r="23">
          <cell r="K23">
            <v>1007.9405011709512</v>
          </cell>
          <cell r="O23">
            <v>270.56512672854291</v>
          </cell>
          <cell r="W23">
            <v>32.637886120038601</v>
          </cell>
        </row>
        <row r="24">
          <cell r="K24">
            <v>221.74691025760927</v>
          </cell>
          <cell r="O24">
            <v>59.524327880279444</v>
          </cell>
          <cell r="W24">
            <v>7.1803349464084931</v>
          </cell>
        </row>
        <row r="25">
          <cell r="K25">
            <v>208.19686019265089</v>
          </cell>
          <cell r="O25">
            <v>55.887038765748898</v>
          </cell>
          <cell r="W25">
            <v>6.7415739377704185</v>
          </cell>
        </row>
        <row r="27">
          <cell r="K27">
            <v>477.01837090817935</v>
          </cell>
          <cell r="O27">
            <v>128.04777248922625</v>
          </cell>
          <cell r="W27">
            <v>15.44622053462553</v>
          </cell>
        </row>
        <row r="28">
          <cell r="K28">
            <v>104.94404159979945</v>
          </cell>
          <cell r="O28">
            <v>28.170509947629771</v>
          </cell>
          <cell r="W28">
            <v>3.398168517617616</v>
          </cell>
        </row>
        <row r="29">
          <cell r="K29">
            <v>119.94308835164375</v>
          </cell>
          <cell r="O29">
            <v>32.19675850149337</v>
          </cell>
          <cell r="W29">
            <v>3.8838491497850116</v>
          </cell>
        </row>
      </sheetData>
      <sheetData sheetId="8">
        <row r="11">
          <cell r="L11">
            <v>42890.392577602601</v>
          </cell>
          <cell r="P11">
            <v>25431.508451514288</v>
          </cell>
          <cell r="X11">
            <v>3067.7666655439584</v>
          </cell>
        </row>
        <row r="12">
          <cell r="L12">
            <v>947.35332849429881</v>
          </cell>
          <cell r="P12">
            <v>254.30149207655805</v>
          </cell>
          <cell r="X12">
            <v>30.676027018920447</v>
          </cell>
        </row>
        <row r="13">
          <cell r="L13">
            <v>8739.9337651038004</v>
          </cell>
          <cell r="P13">
            <v>2346.0921392958003</v>
          </cell>
          <cell r="X13">
            <v>283.00575535847997</v>
          </cell>
        </row>
        <row r="14">
          <cell r="L14">
            <v>6871.5611018394638</v>
          </cell>
          <cell r="P14">
            <v>1844.5580847105884</v>
          </cell>
          <cell r="X14">
            <v>222.50641624994654</v>
          </cell>
        </row>
        <row r="16">
          <cell r="L16">
            <v>242.98498004311233</v>
          </cell>
          <cell r="P16">
            <v>65.225340029616291</v>
          </cell>
          <cell r="X16">
            <v>7.8680399272713633</v>
          </cell>
        </row>
        <row r="17">
          <cell r="L17">
            <v>628.68632346698155</v>
          </cell>
          <cell r="P17">
            <v>168.76055142514386</v>
          </cell>
          <cell r="X17">
            <v>20.357345107874561</v>
          </cell>
        </row>
        <row r="18">
          <cell r="L18">
            <v>5737.9920949341131</v>
          </cell>
          <cell r="P18">
            <v>1540.2700422590865</v>
          </cell>
          <cell r="X18">
            <v>185.80058280680049</v>
          </cell>
        </row>
        <row r="20">
          <cell r="L20">
            <v>1262.3582608855047</v>
          </cell>
          <cell r="P20">
            <v>338.85940929699899</v>
          </cell>
          <cell r="X20">
            <v>40.87612821749611</v>
          </cell>
        </row>
        <row r="21">
          <cell r="L21">
            <v>592.7791024589028</v>
          </cell>
          <cell r="P21">
            <v>159.12184577611578</v>
          </cell>
          <cell r="X21">
            <v>19.194641764981537</v>
          </cell>
        </row>
        <row r="22">
          <cell r="L22">
            <v>639.69771759545642</v>
          </cell>
          <cell r="P22">
            <v>171.71637991340046</v>
          </cell>
          <cell r="X22">
            <v>20.71390249114323</v>
          </cell>
        </row>
        <row r="24">
          <cell r="L24">
            <v>5919.1431650710174</v>
          </cell>
          <cell r="P24">
            <v>1588.8970814460849</v>
          </cell>
          <cell r="X24">
            <v>191.66639332913078</v>
          </cell>
        </row>
        <row r="25">
          <cell r="L25">
            <v>1302.2114963156239</v>
          </cell>
          <cell r="P25">
            <v>349.55735791813868</v>
          </cell>
          <cell r="X25">
            <v>42.166606532408771</v>
          </cell>
        </row>
        <row r="26">
          <cell r="L26">
            <v>1222.6386366410618</v>
          </cell>
          <cell r="P26">
            <v>328.19732641132958</v>
          </cell>
          <cell r="X26">
            <v>39.589976335202621</v>
          </cell>
        </row>
        <row r="28">
          <cell r="L28">
            <v>2801.296332280559</v>
          </cell>
          <cell r="P28">
            <v>751.96214088746399</v>
          </cell>
          <cell r="X28">
            <v>90.70812272672832</v>
          </cell>
        </row>
        <row r="29">
          <cell r="L29">
            <v>616.28519310172283</v>
          </cell>
          <cell r="P29">
            <v>165.43167099524203</v>
          </cell>
          <cell r="X29">
            <v>19.955786999880228</v>
          </cell>
        </row>
        <row r="30">
          <cell r="L30">
            <v>704.36729173369076</v>
          </cell>
          <cell r="P30">
            <v>189.07586839696191</v>
          </cell>
          <cell r="X30">
            <v>22.807952877751422</v>
          </cell>
        </row>
      </sheetData>
      <sheetData sheetId="9">
        <row r="10">
          <cell r="K10">
            <v>3.941377045492886</v>
          </cell>
          <cell r="O10">
            <v>1.0579981442951132</v>
          </cell>
          <cell r="W10">
            <v>0.1276248102120002</v>
          </cell>
        </row>
        <row r="11">
          <cell r="K11">
            <v>901.90311838497439</v>
          </cell>
          <cell r="O11">
            <v>242.10112723837372</v>
          </cell>
          <cell r="W11">
            <v>29.204314376651858</v>
          </cell>
        </row>
        <row r="13">
          <cell r="K13">
            <v>198.41868604469437</v>
          </cell>
          <cell r="O13">
            <v>53.262247992442219</v>
          </cell>
          <cell r="W13">
            <v>6.4249491628634088</v>
          </cell>
        </row>
        <row r="14">
          <cell r="K14">
            <v>0</v>
          </cell>
          <cell r="O14">
            <v>0</v>
          </cell>
          <cell r="W14">
            <v>0</v>
          </cell>
        </row>
        <row r="15">
          <cell r="K15">
            <v>23.519881159909275</v>
          </cell>
          <cell r="O15">
            <v>6.313527057676807</v>
          </cell>
          <cell r="W15">
            <v>0.7615917824139159</v>
          </cell>
        </row>
        <row r="17">
          <cell r="K17">
            <v>82.880183739849102</v>
          </cell>
          <cell r="O17">
            <v>22.247828508534059</v>
          </cell>
          <cell r="W17">
            <v>2.6837238858509611</v>
          </cell>
        </row>
        <row r="18">
          <cell r="K18">
            <v>18.233640422766804</v>
          </cell>
          <cell r="O18">
            <v>4.8945222718774932</v>
          </cell>
          <cell r="W18">
            <v>0.59041925488721148</v>
          </cell>
        </row>
        <row r="19">
          <cell r="K19">
            <v>17.119453773240419</v>
          </cell>
          <cell r="O19">
            <v>4.5954371059593235</v>
          </cell>
          <cell r="W19">
            <v>0.55434103703460635</v>
          </cell>
        </row>
        <row r="21">
          <cell r="K21">
            <v>39.223912603123097</v>
          </cell>
          <cell r="O21">
            <v>10.529017210762268</v>
          </cell>
          <cell r="W21">
            <v>1.2701003593325726</v>
          </cell>
        </row>
        <row r="22">
          <cell r="K22">
            <v>8.6292607726870791</v>
          </cell>
          <cell r="O22">
            <v>2.3163837863676986</v>
          </cell>
          <cell r="W22">
            <v>0.27942207905316596</v>
          </cell>
        </row>
        <row r="23">
          <cell r="K23">
            <v>9.8625931802639819</v>
          </cell>
          <cell r="O23">
            <v>2.6474516805209736</v>
          </cell>
          <cell r="W23">
            <v>0.31935832788916824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39"/>
    <pageSetUpPr fitToPage="1"/>
  </sheetPr>
  <dimension ref="A1:WVJ51"/>
  <sheetViews>
    <sheetView topLeftCell="A21" zoomScaleNormal="100" workbookViewId="0">
      <selection activeCell="H43" sqref="H43"/>
    </sheetView>
  </sheetViews>
  <sheetFormatPr defaultColWidth="11.5703125" defaultRowHeight="15"/>
  <cols>
    <col min="1" max="1" width="7.7109375" customWidth="1"/>
    <col min="2" max="2" width="67.7109375" customWidth="1"/>
    <col min="3" max="6" width="14.5703125" customWidth="1"/>
    <col min="7" max="7" width="14.140625" customWidth="1"/>
    <col min="8" max="8" width="10.28515625" customWidth="1"/>
    <col min="237" max="237" width="7.7109375" customWidth="1"/>
    <col min="238" max="238" width="65.7109375" customWidth="1"/>
    <col min="239" max="242" width="11.5703125" hidden="1" customWidth="1"/>
    <col min="243" max="243" width="15.7109375" customWidth="1"/>
    <col min="244" max="244" width="12.42578125" customWidth="1"/>
    <col min="245" max="245" width="15.28515625" customWidth="1"/>
    <col min="246" max="246" width="11.85546875" customWidth="1"/>
    <col min="247" max="258" width="11.5703125" hidden="1" customWidth="1"/>
    <col min="259" max="259" width="7.7109375" customWidth="1"/>
    <col min="260" max="260" width="5.85546875" customWidth="1"/>
    <col min="493" max="493" width="7.7109375" customWidth="1"/>
    <col min="494" max="494" width="65.7109375" customWidth="1"/>
    <col min="495" max="498" width="11.5703125" hidden="1" customWidth="1"/>
    <col min="499" max="499" width="15.7109375" customWidth="1"/>
    <col min="500" max="500" width="12.42578125" customWidth="1"/>
    <col min="501" max="501" width="15.28515625" customWidth="1"/>
    <col min="502" max="502" width="11.85546875" customWidth="1"/>
    <col min="503" max="514" width="11.5703125" hidden="1" customWidth="1"/>
    <col min="515" max="515" width="7.7109375" customWidth="1"/>
    <col min="516" max="516" width="5.85546875" customWidth="1"/>
    <col min="749" max="749" width="7.7109375" customWidth="1"/>
    <col min="750" max="750" width="65.7109375" customWidth="1"/>
    <col min="751" max="754" width="11.5703125" hidden="1" customWidth="1"/>
    <col min="755" max="755" width="15.7109375" customWidth="1"/>
    <col min="756" max="756" width="12.42578125" customWidth="1"/>
    <col min="757" max="757" width="15.28515625" customWidth="1"/>
    <col min="758" max="758" width="11.85546875" customWidth="1"/>
    <col min="759" max="770" width="11.5703125" hidden="1" customWidth="1"/>
    <col min="771" max="771" width="7.7109375" customWidth="1"/>
    <col min="772" max="772" width="5.85546875" customWidth="1"/>
    <col min="1005" max="1005" width="7.7109375" customWidth="1"/>
    <col min="1006" max="1006" width="65.7109375" customWidth="1"/>
    <col min="1007" max="1010" width="11.5703125" hidden="1" customWidth="1"/>
    <col min="1011" max="1011" width="15.7109375" customWidth="1"/>
    <col min="1012" max="1012" width="12.42578125" customWidth="1"/>
    <col min="1013" max="1013" width="15.28515625" customWidth="1"/>
    <col min="1014" max="1014" width="11.85546875" customWidth="1"/>
    <col min="1015" max="1026" width="11.5703125" hidden="1" customWidth="1"/>
    <col min="1027" max="1027" width="7.7109375" customWidth="1"/>
    <col min="1028" max="1028" width="5.85546875" customWidth="1"/>
    <col min="1261" max="1261" width="7.7109375" customWidth="1"/>
    <col min="1262" max="1262" width="65.7109375" customWidth="1"/>
    <col min="1263" max="1266" width="11.5703125" hidden="1" customWidth="1"/>
    <col min="1267" max="1267" width="15.7109375" customWidth="1"/>
    <col min="1268" max="1268" width="12.42578125" customWidth="1"/>
    <col min="1269" max="1269" width="15.28515625" customWidth="1"/>
    <col min="1270" max="1270" width="11.85546875" customWidth="1"/>
    <col min="1271" max="1282" width="11.5703125" hidden="1" customWidth="1"/>
    <col min="1283" max="1283" width="7.7109375" customWidth="1"/>
    <col min="1284" max="1284" width="5.85546875" customWidth="1"/>
    <col min="1517" max="1517" width="7.7109375" customWidth="1"/>
    <col min="1518" max="1518" width="65.7109375" customWidth="1"/>
    <col min="1519" max="1522" width="11.5703125" hidden="1" customWidth="1"/>
    <col min="1523" max="1523" width="15.7109375" customWidth="1"/>
    <col min="1524" max="1524" width="12.42578125" customWidth="1"/>
    <col min="1525" max="1525" width="15.28515625" customWidth="1"/>
    <col min="1526" max="1526" width="11.85546875" customWidth="1"/>
    <col min="1527" max="1538" width="11.5703125" hidden="1" customWidth="1"/>
    <col min="1539" max="1539" width="7.7109375" customWidth="1"/>
    <col min="1540" max="1540" width="5.85546875" customWidth="1"/>
    <col min="1773" max="1773" width="7.7109375" customWidth="1"/>
    <col min="1774" max="1774" width="65.7109375" customWidth="1"/>
    <col min="1775" max="1778" width="11.5703125" hidden="1" customWidth="1"/>
    <col min="1779" max="1779" width="15.7109375" customWidth="1"/>
    <col min="1780" max="1780" width="12.42578125" customWidth="1"/>
    <col min="1781" max="1781" width="15.28515625" customWidth="1"/>
    <col min="1782" max="1782" width="11.85546875" customWidth="1"/>
    <col min="1783" max="1794" width="11.5703125" hidden="1" customWidth="1"/>
    <col min="1795" max="1795" width="7.7109375" customWidth="1"/>
    <col min="1796" max="1796" width="5.85546875" customWidth="1"/>
    <col min="2029" max="2029" width="7.7109375" customWidth="1"/>
    <col min="2030" max="2030" width="65.7109375" customWidth="1"/>
    <col min="2031" max="2034" width="11.5703125" hidden="1" customWidth="1"/>
    <col min="2035" max="2035" width="15.7109375" customWidth="1"/>
    <col min="2036" max="2036" width="12.42578125" customWidth="1"/>
    <col min="2037" max="2037" width="15.28515625" customWidth="1"/>
    <col min="2038" max="2038" width="11.85546875" customWidth="1"/>
    <col min="2039" max="2050" width="11.5703125" hidden="1" customWidth="1"/>
    <col min="2051" max="2051" width="7.7109375" customWidth="1"/>
    <col min="2052" max="2052" width="5.85546875" customWidth="1"/>
    <col min="2285" max="2285" width="7.7109375" customWidth="1"/>
    <col min="2286" max="2286" width="65.7109375" customWidth="1"/>
    <col min="2287" max="2290" width="11.5703125" hidden="1" customWidth="1"/>
    <col min="2291" max="2291" width="15.7109375" customWidth="1"/>
    <col min="2292" max="2292" width="12.42578125" customWidth="1"/>
    <col min="2293" max="2293" width="15.28515625" customWidth="1"/>
    <col min="2294" max="2294" width="11.85546875" customWidth="1"/>
    <col min="2295" max="2306" width="11.5703125" hidden="1" customWidth="1"/>
    <col min="2307" max="2307" width="7.7109375" customWidth="1"/>
    <col min="2308" max="2308" width="5.85546875" customWidth="1"/>
    <col min="2541" max="2541" width="7.7109375" customWidth="1"/>
    <col min="2542" max="2542" width="65.7109375" customWidth="1"/>
    <col min="2543" max="2546" width="11.5703125" hidden="1" customWidth="1"/>
    <col min="2547" max="2547" width="15.7109375" customWidth="1"/>
    <col min="2548" max="2548" width="12.42578125" customWidth="1"/>
    <col min="2549" max="2549" width="15.28515625" customWidth="1"/>
    <col min="2550" max="2550" width="11.85546875" customWidth="1"/>
    <col min="2551" max="2562" width="11.5703125" hidden="1" customWidth="1"/>
    <col min="2563" max="2563" width="7.7109375" customWidth="1"/>
    <col min="2564" max="2564" width="5.85546875" customWidth="1"/>
    <col min="2797" max="2797" width="7.7109375" customWidth="1"/>
    <col min="2798" max="2798" width="65.7109375" customWidth="1"/>
    <col min="2799" max="2802" width="11.5703125" hidden="1" customWidth="1"/>
    <col min="2803" max="2803" width="15.7109375" customWidth="1"/>
    <col min="2804" max="2804" width="12.42578125" customWidth="1"/>
    <col min="2805" max="2805" width="15.28515625" customWidth="1"/>
    <col min="2806" max="2806" width="11.85546875" customWidth="1"/>
    <col min="2807" max="2818" width="11.5703125" hidden="1" customWidth="1"/>
    <col min="2819" max="2819" width="7.7109375" customWidth="1"/>
    <col min="2820" max="2820" width="5.85546875" customWidth="1"/>
    <col min="3053" max="3053" width="7.7109375" customWidth="1"/>
    <col min="3054" max="3054" width="65.7109375" customWidth="1"/>
    <col min="3055" max="3058" width="11.5703125" hidden="1" customWidth="1"/>
    <col min="3059" max="3059" width="15.7109375" customWidth="1"/>
    <col min="3060" max="3060" width="12.42578125" customWidth="1"/>
    <col min="3061" max="3061" width="15.28515625" customWidth="1"/>
    <col min="3062" max="3062" width="11.85546875" customWidth="1"/>
    <col min="3063" max="3074" width="11.5703125" hidden="1" customWidth="1"/>
    <col min="3075" max="3075" width="7.7109375" customWidth="1"/>
    <col min="3076" max="3076" width="5.85546875" customWidth="1"/>
    <col min="3309" max="3309" width="7.7109375" customWidth="1"/>
    <col min="3310" max="3310" width="65.7109375" customWidth="1"/>
    <col min="3311" max="3314" width="11.5703125" hidden="1" customWidth="1"/>
    <col min="3315" max="3315" width="15.7109375" customWidth="1"/>
    <col min="3316" max="3316" width="12.42578125" customWidth="1"/>
    <col min="3317" max="3317" width="15.28515625" customWidth="1"/>
    <col min="3318" max="3318" width="11.85546875" customWidth="1"/>
    <col min="3319" max="3330" width="11.5703125" hidden="1" customWidth="1"/>
    <col min="3331" max="3331" width="7.7109375" customWidth="1"/>
    <col min="3332" max="3332" width="5.85546875" customWidth="1"/>
    <col min="3565" max="3565" width="7.7109375" customWidth="1"/>
    <col min="3566" max="3566" width="65.7109375" customWidth="1"/>
    <col min="3567" max="3570" width="11.5703125" hidden="1" customWidth="1"/>
    <col min="3571" max="3571" width="15.7109375" customWidth="1"/>
    <col min="3572" max="3572" width="12.42578125" customWidth="1"/>
    <col min="3573" max="3573" width="15.28515625" customWidth="1"/>
    <col min="3574" max="3574" width="11.85546875" customWidth="1"/>
    <col min="3575" max="3586" width="11.5703125" hidden="1" customWidth="1"/>
    <col min="3587" max="3587" width="7.7109375" customWidth="1"/>
    <col min="3588" max="3588" width="5.85546875" customWidth="1"/>
    <col min="3821" max="3821" width="7.7109375" customWidth="1"/>
    <col min="3822" max="3822" width="65.7109375" customWidth="1"/>
    <col min="3823" max="3826" width="11.5703125" hidden="1" customWidth="1"/>
    <col min="3827" max="3827" width="15.7109375" customWidth="1"/>
    <col min="3828" max="3828" width="12.42578125" customWidth="1"/>
    <col min="3829" max="3829" width="15.28515625" customWidth="1"/>
    <col min="3830" max="3830" width="11.85546875" customWidth="1"/>
    <col min="3831" max="3842" width="11.5703125" hidden="1" customWidth="1"/>
    <col min="3843" max="3843" width="7.7109375" customWidth="1"/>
    <col min="3844" max="3844" width="5.85546875" customWidth="1"/>
    <col min="4077" max="4077" width="7.7109375" customWidth="1"/>
    <col min="4078" max="4078" width="65.7109375" customWidth="1"/>
    <col min="4079" max="4082" width="11.5703125" hidden="1" customWidth="1"/>
    <col min="4083" max="4083" width="15.7109375" customWidth="1"/>
    <col min="4084" max="4084" width="12.42578125" customWidth="1"/>
    <col min="4085" max="4085" width="15.28515625" customWidth="1"/>
    <col min="4086" max="4086" width="11.85546875" customWidth="1"/>
    <col min="4087" max="4098" width="11.5703125" hidden="1" customWidth="1"/>
    <col min="4099" max="4099" width="7.7109375" customWidth="1"/>
    <col min="4100" max="4100" width="5.85546875" customWidth="1"/>
    <col min="4333" max="4333" width="7.7109375" customWidth="1"/>
    <col min="4334" max="4334" width="65.7109375" customWidth="1"/>
    <col min="4335" max="4338" width="11.5703125" hidden="1" customWidth="1"/>
    <col min="4339" max="4339" width="15.7109375" customWidth="1"/>
    <col min="4340" max="4340" width="12.42578125" customWidth="1"/>
    <col min="4341" max="4341" width="15.28515625" customWidth="1"/>
    <col min="4342" max="4342" width="11.85546875" customWidth="1"/>
    <col min="4343" max="4354" width="11.5703125" hidden="1" customWidth="1"/>
    <col min="4355" max="4355" width="7.7109375" customWidth="1"/>
    <col min="4356" max="4356" width="5.85546875" customWidth="1"/>
    <col min="4589" max="4589" width="7.7109375" customWidth="1"/>
    <col min="4590" max="4590" width="65.7109375" customWidth="1"/>
    <col min="4591" max="4594" width="11.5703125" hidden="1" customWidth="1"/>
    <col min="4595" max="4595" width="15.7109375" customWidth="1"/>
    <col min="4596" max="4596" width="12.42578125" customWidth="1"/>
    <col min="4597" max="4597" width="15.28515625" customWidth="1"/>
    <col min="4598" max="4598" width="11.85546875" customWidth="1"/>
    <col min="4599" max="4610" width="11.5703125" hidden="1" customWidth="1"/>
    <col min="4611" max="4611" width="7.7109375" customWidth="1"/>
    <col min="4612" max="4612" width="5.85546875" customWidth="1"/>
    <col min="4845" max="4845" width="7.7109375" customWidth="1"/>
    <col min="4846" max="4846" width="65.7109375" customWidth="1"/>
    <col min="4847" max="4850" width="11.5703125" hidden="1" customWidth="1"/>
    <col min="4851" max="4851" width="15.7109375" customWidth="1"/>
    <col min="4852" max="4852" width="12.42578125" customWidth="1"/>
    <col min="4853" max="4853" width="15.28515625" customWidth="1"/>
    <col min="4854" max="4854" width="11.85546875" customWidth="1"/>
    <col min="4855" max="4866" width="11.5703125" hidden="1" customWidth="1"/>
    <col min="4867" max="4867" width="7.7109375" customWidth="1"/>
    <col min="4868" max="4868" width="5.85546875" customWidth="1"/>
    <col min="5101" max="5101" width="7.7109375" customWidth="1"/>
    <col min="5102" max="5102" width="65.7109375" customWidth="1"/>
    <col min="5103" max="5106" width="11.5703125" hidden="1" customWidth="1"/>
    <col min="5107" max="5107" width="15.7109375" customWidth="1"/>
    <col min="5108" max="5108" width="12.42578125" customWidth="1"/>
    <col min="5109" max="5109" width="15.28515625" customWidth="1"/>
    <col min="5110" max="5110" width="11.85546875" customWidth="1"/>
    <col min="5111" max="5122" width="11.5703125" hidden="1" customWidth="1"/>
    <col min="5123" max="5123" width="7.7109375" customWidth="1"/>
    <col min="5124" max="5124" width="5.85546875" customWidth="1"/>
    <col min="5357" max="5357" width="7.7109375" customWidth="1"/>
    <col min="5358" max="5358" width="65.7109375" customWidth="1"/>
    <col min="5359" max="5362" width="11.5703125" hidden="1" customWidth="1"/>
    <col min="5363" max="5363" width="15.7109375" customWidth="1"/>
    <col min="5364" max="5364" width="12.42578125" customWidth="1"/>
    <col min="5365" max="5365" width="15.28515625" customWidth="1"/>
    <col min="5366" max="5366" width="11.85546875" customWidth="1"/>
    <col min="5367" max="5378" width="11.5703125" hidden="1" customWidth="1"/>
    <col min="5379" max="5379" width="7.7109375" customWidth="1"/>
    <col min="5380" max="5380" width="5.85546875" customWidth="1"/>
    <col min="5613" max="5613" width="7.7109375" customWidth="1"/>
    <col min="5614" max="5614" width="65.7109375" customWidth="1"/>
    <col min="5615" max="5618" width="11.5703125" hidden="1" customWidth="1"/>
    <col min="5619" max="5619" width="15.7109375" customWidth="1"/>
    <col min="5620" max="5620" width="12.42578125" customWidth="1"/>
    <col min="5621" max="5621" width="15.28515625" customWidth="1"/>
    <col min="5622" max="5622" width="11.85546875" customWidth="1"/>
    <col min="5623" max="5634" width="11.5703125" hidden="1" customWidth="1"/>
    <col min="5635" max="5635" width="7.7109375" customWidth="1"/>
    <col min="5636" max="5636" width="5.85546875" customWidth="1"/>
    <col min="5869" max="5869" width="7.7109375" customWidth="1"/>
    <col min="5870" max="5870" width="65.7109375" customWidth="1"/>
    <col min="5871" max="5874" width="11.5703125" hidden="1" customWidth="1"/>
    <col min="5875" max="5875" width="15.7109375" customWidth="1"/>
    <col min="5876" max="5876" width="12.42578125" customWidth="1"/>
    <col min="5877" max="5877" width="15.28515625" customWidth="1"/>
    <col min="5878" max="5878" width="11.85546875" customWidth="1"/>
    <col min="5879" max="5890" width="11.5703125" hidden="1" customWidth="1"/>
    <col min="5891" max="5891" width="7.7109375" customWidth="1"/>
    <col min="5892" max="5892" width="5.85546875" customWidth="1"/>
    <col min="6125" max="6125" width="7.7109375" customWidth="1"/>
    <col min="6126" max="6126" width="65.7109375" customWidth="1"/>
    <col min="6127" max="6130" width="11.5703125" hidden="1" customWidth="1"/>
    <col min="6131" max="6131" width="15.7109375" customWidth="1"/>
    <col min="6132" max="6132" width="12.42578125" customWidth="1"/>
    <col min="6133" max="6133" width="15.28515625" customWidth="1"/>
    <col min="6134" max="6134" width="11.85546875" customWidth="1"/>
    <col min="6135" max="6146" width="11.5703125" hidden="1" customWidth="1"/>
    <col min="6147" max="6147" width="7.7109375" customWidth="1"/>
    <col min="6148" max="6148" width="5.85546875" customWidth="1"/>
    <col min="6381" max="6381" width="7.7109375" customWidth="1"/>
    <col min="6382" max="6382" width="65.7109375" customWidth="1"/>
    <col min="6383" max="6386" width="11.5703125" hidden="1" customWidth="1"/>
    <col min="6387" max="6387" width="15.7109375" customWidth="1"/>
    <col min="6388" max="6388" width="12.42578125" customWidth="1"/>
    <col min="6389" max="6389" width="15.28515625" customWidth="1"/>
    <col min="6390" max="6390" width="11.85546875" customWidth="1"/>
    <col min="6391" max="6402" width="11.5703125" hidden="1" customWidth="1"/>
    <col min="6403" max="6403" width="7.7109375" customWidth="1"/>
    <col min="6404" max="6404" width="5.85546875" customWidth="1"/>
    <col min="6637" max="6637" width="7.7109375" customWidth="1"/>
    <col min="6638" max="6638" width="65.7109375" customWidth="1"/>
    <col min="6639" max="6642" width="11.5703125" hidden="1" customWidth="1"/>
    <col min="6643" max="6643" width="15.7109375" customWidth="1"/>
    <col min="6644" max="6644" width="12.42578125" customWidth="1"/>
    <col min="6645" max="6645" width="15.28515625" customWidth="1"/>
    <col min="6646" max="6646" width="11.85546875" customWidth="1"/>
    <col min="6647" max="6658" width="11.5703125" hidden="1" customWidth="1"/>
    <col min="6659" max="6659" width="7.7109375" customWidth="1"/>
    <col min="6660" max="6660" width="5.85546875" customWidth="1"/>
    <col min="6893" max="6893" width="7.7109375" customWidth="1"/>
    <col min="6894" max="6894" width="65.7109375" customWidth="1"/>
    <col min="6895" max="6898" width="11.5703125" hidden="1" customWidth="1"/>
    <col min="6899" max="6899" width="15.7109375" customWidth="1"/>
    <col min="6900" max="6900" width="12.42578125" customWidth="1"/>
    <col min="6901" max="6901" width="15.28515625" customWidth="1"/>
    <col min="6902" max="6902" width="11.85546875" customWidth="1"/>
    <col min="6903" max="6914" width="11.5703125" hidden="1" customWidth="1"/>
    <col min="6915" max="6915" width="7.7109375" customWidth="1"/>
    <col min="6916" max="6916" width="5.85546875" customWidth="1"/>
    <col min="7149" max="7149" width="7.7109375" customWidth="1"/>
    <col min="7150" max="7150" width="65.7109375" customWidth="1"/>
    <col min="7151" max="7154" width="11.5703125" hidden="1" customWidth="1"/>
    <col min="7155" max="7155" width="15.7109375" customWidth="1"/>
    <col min="7156" max="7156" width="12.42578125" customWidth="1"/>
    <col min="7157" max="7157" width="15.28515625" customWidth="1"/>
    <col min="7158" max="7158" width="11.85546875" customWidth="1"/>
    <col min="7159" max="7170" width="11.5703125" hidden="1" customWidth="1"/>
    <col min="7171" max="7171" width="7.7109375" customWidth="1"/>
    <col min="7172" max="7172" width="5.85546875" customWidth="1"/>
    <col min="7405" max="7405" width="7.7109375" customWidth="1"/>
    <col min="7406" max="7406" width="65.7109375" customWidth="1"/>
    <col min="7407" max="7410" width="11.5703125" hidden="1" customWidth="1"/>
    <col min="7411" max="7411" width="15.7109375" customWidth="1"/>
    <col min="7412" max="7412" width="12.42578125" customWidth="1"/>
    <col min="7413" max="7413" width="15.28515625" customWidth="1"/>
    <col min="7414" max="7414" width="11.85546875" customWidth="1"/>
    <col min="7415" max="7426" width="11.5703125" hidden="1" customWidth="1"/>
    <col min="7427" max="7427" width="7.7109375" customWidth="1"/>
    <col min="7428" max="7428" width="5.85546875" customWidth="1"/>
    <col min="7661" max="7661" width="7.7109375" customWidth="1"/>
    <col min="7662" max="7662" width="65.7109375" customWidth="1"/>
    <col min="7663" max="7666" width="11.5703125" hidden="1" customWidth="1"/>
    <col min="7667" max="7667" width="15.7109375" customWidth="1"/>
    <col min="7668" max="7668" width="12.42578125" customWidth="1"/>
    <col min="7669" max="7669" width="15.28515625" customWidth="1"/>
    <col min="7670" max="7670" width="11.85546875" customWidth="1"/>
    <col min="7671" max="7682" width="11.5703125" hidden="1" customWidth="1"/>
    <col min="7683" max="7683" width="7.7109375" customWidth="1"/>
    <col min="7684" max="7684" width="5.85546875" customWidth="1"/>
    <col min="7917" max="7917" width="7.7109375" customWidth="1"/>
    <col min="7918" max="7918" width="65.7109375" customWidth="1"/>
    <col min="7919" max="7922" width="11.5703125" hidden="1" customWidth="1"/>
    <col min="7923" max="7923" width="15.7109375" customWidth="1"/>
    <col min="7924" max="7924" width="12.42578125" customWidth="1"/>
    <col min="7925" max="7925" width="15.28515625" customWidth="1"/>
    <col min="7926" max="7926" width="11.85546875" customWidth="1"/>
    <col min="7927" max="7938" width="11.5703125" hidden="1" customWidth="1"/>
    <col min="7939" max="7939" width="7.7109375" customWidth="1"/>
    <col min="7940" max="7940" width="5.85546875" customWidth="1"/>
    <col min="8173" max="8173" width="7.7109375" customWidth="1"/>
    <col min="8174" max="8174" width="65.7109375" customWidth="1"/>
    <col min="8175" max="8178" width="11.5703125" hidden="1" customWidth="1"/>
    <col min="8179" max="8179" width="15.7109375" customWidth="1"/>
    <col min="8180" max="8180" width="12.42578125" customWidth="1"/>
    <col min="8181" max="8181" width="15.28515625" customWidth="1"/>
    <col min="8182" max="8182" width="11.85546875" customWidth="1"/>
    <col min="8183" max="8194" width="11.5703125" hidden="1" customWidth="1"/>
    <col min="8195" max="8195" width="7.7109375" customWidth="1"/>
    <col min="8196" max="8196" width="5.85546875" customWidth="1"/>
    <col min="8429" max="8429" width="7.7109375" customWidth="1"/>
    <col min="8430" max="8430" width="65.7109375" customWidth="1"/>
    <col min="8431" max="8434" width="11.5703125" hidden="1" customWidth="1"/>
    <col min="8435" max="8435" width="15.7109375" customWidth="1"/>
    <col min="8436" max="8436" width="12.42578125" customWidth="1"/>
    <col min="8437" max="8437" width="15.28515625" customWidth="1"/>
    <col min="8438" max="8438" width="11.85546875" customWidth="1"/>
    <col min="8439" max="8450" width="11.5703125" hidden="1" customWidth="1"/>
    <col min="8451" max="8451" width="7.7109375" customWidth="1"/>
    <col min="8452" max="8452" width="5.85546875" customWidth="1"/>
    <col min="8685" max="8685" width="7.7109375" customWidth="1"/>
    <col min="8686" max="8686" width="65.7109375" customWidth="1"/>
    <col min="8687" max="8690" width="11.5703125" hidden="1" customWidth="1"/>
    <col min="8691" max="8691" width="15.7109375" customWidth="1"/>
    <col min="8692" max="8692" width="12.42578125" customWidth="1"/>
    <col min="8693" max="8693" width="15.28515625" customWidth="1"/>
    <col min="8694" max="8694" width="11.85546875" customWidth="1"/>
    <col min="8695" max="8706" width="11.5703125" hidden="1" customWidth="1"/>
    <col min="8707" max="8707" width="7.7109375" customWidth="1"/>
    <col min="8708" max="8708" width="5.85546875" customWidth="1"/>
    <col min="8941" max="8941" width="7.7109375" customWidth="1"/>
    <col min="8942" max="8942" width="65.7109375" customWidth="1"/>
    <col min="8943" max="8946" width="11.5703125" hidden="1" customWidth="1"/>
    <col min="8947" max="8947" width="15.7109375" customWidth="1"/>
    <col min="8948" max="8948" width="12.42578125" customWidth="1"/>
    <col min="8949" max="8949" width="15.28515625" customWidth="1"/>
    <col min="8950" max="8950" width="11.85546875" customWidth="1"/>
    <col min="8951" max="8962" width="11.5703125" hidden="1" customWidth="1"/>
    <col min="8963" max="8963" width="7.7109375" customWidth="1"/>
    <col min="8964" max="8964" width="5.85546875" customWidth="1"/>
    <col min="9197" max="9197" width="7.7109375" customWidth="1"/>
    <col min="9198" max="9198" width="65.7109375" customWidth="1"/>
    <col min="9199" max="9202" width="11.5703125" hidden="1" customWidth="1"/>
    <col min="9203" max="9203" width="15.7109375" customWidth="1"/>
    <col min="9204" max="9204" width="12.42578125" customWidth="1"/>
    <col min="9205" max="9205" width="15.28515625" customWidth="1"/>
    <col min="9206" max="9206" width="11.85546875" customWidth="1"/>
    <col min="9207" max="9218" width="11.5703125" hidden="1" customWidth="1"/>
    <col min="9219" max="9219" width="7.7109375" customWidth="1"/>
    <col min="9220" max="9220" width="5.85546875" customWidth="1"/>
    <col min="9453" max="9453" width="7.7109375" customWidth="1"/>
    <col min="9454" max="9454" width="65.7109375" customWidth="1"/>
    <col min="9455" max="9458" width="11.5703125" hidden="1" customWidth="1"/>
    <col min="9459" max="9459" width="15.7109375" customWidth="1"/>
    <col min="9460" max="9460" width="12.42578125" customWidth="1"/>
    <col min="9461" max="9461" width="15.28515625" customWidth="1"/>
    <col min="9462" max="9462" width="11.85546875" customWidth="1"/>
    <col min="9463" max="9474" width="11.5703125" hidden="1" customWidth="1"/>
    <col min="9475" max="9475" width="7.7109375" customWidth="1"/>
    <col min="9476" max="9476" width="5.85546875" customWidth="1"/>
    <col min="9709" max="9709" width="7.7109375" customWidth="1"/>
    <col min="9710" max="9710" width="65.7109375" customWidth="1"/>
    <col min="9711" max="9714" width="11.5703125" hidden="1" customWidth="1"/>
    <col min="9715" max="9715" width="15.7109375" customWidth="1"/>
    <col min="9716" max="9716" width="12.42578125" customWidth="1"/>
    <col min="9717" max="9717" width="15.28515625" customWidth="1"/>
    <col min="9718" max="9718" width="11.85546875" customWidth="1"/>
    <col min="9719" max="9730" width="11.5703125" hidden="1" customWidth="1"/>
    <col min="9731" max="9731" width="7.7109375" customWidth="1"/>
    <col min="9732" max="9732" width="5.85546875" customWidth="1"/>
    <col min="9965" max="9965" width="7.7109375" customWidth="1"/>
    <col min="9966" max="9966" width="65.7109375" customWidth="1"/>
    <col min="9967" max="9970" width="11.5703125" hidden="1" customWidth="1"/>
    <col min="9971" max="9971" width="15.7109375" customWidth="1"/>
    <col min="9972" max="9972" width="12.42578125" customWidth="1"/>
    <col min="9973" max="9973" width="15.28515625" customWidth="1"/>
    <col min="9974" max="9974" width="11.85546875" customWidth="1"/>
    <col min="9975" max="9986" width="11.5703125" hidden="1" customWidth="1"/>
    <col min="9987" max="9987" width="7.7109375" customWidth="1"/>
    <col min="9988" max="9988" width="5.85546875" customWidth="1"/>
    <col min="10221" max="10221" width="7.7109375" customWidth="1"/>
    <col min="10222" max="10222" width="65.7109375" customWidth="1"/>
    <col min="10223" max="10226" width="11.5703125" hidden="1" customWidth="1"/>
    <col min="10227" max="10227" width="15.7109375" customWidth="1"/>
    <col min="10228" max="10228" width="12.42578125" customWidth="1"/>
    <col min="10229" max="10229" width="15.28515625" customWidth="1"/>
    <col min="10230" max="10230" width="11.85546875" customWidth="1"/>
    <col min="10231" max="10242" width="11.5703125" hidden="1" customWidth="1"/>
    <col min="10243" max="10243" width="7.7109375" customWidth="1"/>
    <col min="10244" max="10244" width="5.85546875" customWidth="1"/>
    <col min="10477" max="10477" width="7.7109375" customWidth="1"/>
    <col min="10478" max="10478" width="65.7109375" customWidth="1"/>
    <col min="10479" max="10482" width="11.5703125" hidden="1" customWidth="1"/>
    <col min="10483" max="10483" width="15.7109375" customWidth="1"/>
    <col min="10484" max="10484" width="12.42578125" customWidth="1"/>
    <col min="10485" max="10485" width="15.28515625" customWidth="1"/>
    <col min="10486" max="10486" width="11.85546875" customWidth="1"/>
    <col min="10487" max="10498" width="11.5703125" hidden="1" customWidth="1"/>
    <col min="10499" max="10499" width="7.7109375" customWidth="1"/>
    <col min="10500" max="10500" width="5.85546875" customWidth="1"/>
    <col min="10733" max="10733" width="7.7109375" customWidth="1"/>
    <col min="10734" max="10734" width="65.7109375" customWidth="1"/>
    <col min="10735" max="10738" width="11.5703125" hidden="1" customWidth="1"/>
    <col min="10739" max="10739" width="15.7109375" customWidth="1"/>
    <col min="10740" max="10740" width="12.42578125" customWidth="1"/>
    <col min="10741" max="10741" width="15.28515625" customWidth="1"/>
    <col min="10742" max="10742" width="11.85546875" customWidth="1"/>
    <col min="10743" max="10754" width="11.5703125" hidden="1" customWidth="1"/>
    <col min="10755" max="10755" width="7.7109375" customWidth="1"/>
    <col min="10756" max="10756" width="5.85546875" customWidth="1"/>
    <col min="10989" max="10989" width="7.7109375" customWidth="1"/>
    <col min="10990" max="10990" width="65.7109375" customWidth="1"/>
    <col min="10991" max="10994" width="11.5703125" hidden="1" customWidth="1"/>
    <col min="10995" max="10995" width="15.7109375" customWidth="1"/>
    <col min="10996" max="10996" width="12.42578125" customWidth="1"/>
    <col min="10997" max="10997" width="15.28515625" customWidth="1"/>
    <col min="10998" max="10998" width="11.85546875" customWidth="1"/>
    <col min="10999" max="11010" width="11.5703125" hidden="1" customWidth="1"/>
    <col min="11011" max="11011" width="7.7109375" customWidth="1"/>
    <col min="11012" max="11012" width="5.85546875" customWidth="1"/>
    <col min="11245" max="11245" width="7.7109375" customWidth="1"/>
    <col min="11246" max="11246" width="65.7109375" customWidth="1"/>
    <col min="11247" max="11250" width="11.5703125" hidden="1" customWidth="1"/>
    <col min="11251" max="11251" width="15.7109375" customWidth="1"/>
    <col min="11252" max="11252" width="12.42578125" customWidth="1"/>
    <col min="11253" max="11253" width="15.28515625" customWidth="1"/>
    <col min="11254" max="11254" width="11.85546875" customWidth="1"/>
    <col min="11255" max="11266" width="11.5703125" hidden="1" customWidth="1"/>
    <col min="11267" max="11267" width="7.7109375" customWidth="1"/>
    <col min="11268" max="11268" width="5.85546875" customWidth="1"/>
    <col min="11501" max="11501" width="7.7109375" customWidth="1"/>
    <col min="11502" max="11502" width="65.7109375" customWidth="1"/>
    <col min="11503" max="11506" width="11.5703125" hidden="1" customWidth="1"/>
    <col min="11507" max="11507" width="15.7109375" customWidth="1"/>
    <col min="11508" max="11508" width="12.42578125" customWidth="1"/>
    <col min="11509" max="11509" width="15.28515625" customWidth="1"/>
    <col min="11510" max="11510" width="11.85546875" customWidth="1"/>
    <col min="11511" max="11522" width="11.5703125" hidden="1" customWidth="1"/>
    <col min="11523" max="11523" width="7.7109375" customWidth="1"/>
    <col min="11524" max="11524" width="5.85546875" customWidth="1"/>
    <col min="11757" max="11757" width="7.7109375" customWidth="1"/>
    <col min="11758" max="11758" width="65.7109375" customWidth="1"/>
    <col min="11759" max="11762" width="11.5703125" hidden="1" customWidth="1"/>
    <col min="11763" max="11763" width="15.7109375" customWidth="1"/>
    <col min="11764" max="11764" width="12.42578125" customWidth="1"/>
    <col min="11765" max="11765" width="15.28515625" customWidth="1"/>
    <col min="11766" max="11766" width="11.85546875" customWidth="1"/>
    <col min="11767" max="11778" width="11.5703125" hidden="1" customWidth="1"/>
    <col min="11779" max="11779" width="7.7109375" customWidth="1"/>
    <col min="11780" max="11780" width="5.85546875" customWidth="1"/>
    <col min="12013" max="12013" width="7.7109375" customWidth="1"/>
    <col min="12014" max="12014" width="65.7109375" customWidth="1"/>
    <col min="12015" max="12018" width="11.5703125" hidden="1" customWidth="1"/>
    <col min="12019" max="12019" width="15.7109375" customWidth="1"/>
    <col min="12020" max="12020" width="12.42578125" customWidth="1"/>
    <col min="12021" max="12021" width="15.28515625" customWidth="1"/>
    <col min="12022" max="12022" width="11.85546875" customWidth="1"/>
    <col min="12023" max="12034" width="11.5703125" hidden="1" customWidth="1"/>
    <col min="12035" max="12035" width="7.7109375" customWidth="1"/>
    <col min="12036" max="12036" width="5.85546875" customWidth="1"/>
    <col min="12269" max="12269" width="7.7109375" customWidth="1"/>
    <col min="12270" max="12270" width="65.7109375" customWidth="1"/>
    <col min="12271" max="12274" width="11.5703125" hidden="1" customWidth="1"/>
    <col min="12275" max="12275" width="15.7109375" customWidth="1"/>
    <col min="12276" max="12276" width="12.42578125" customWidth="1"/>
    <col min="12277" max="12277" width="15.28515625" customWidth="1"/>
    <col min="12278" max="12278" width="11.85546875" customWidth="1"/>
    <col min="12279" max="12290" width="11.5703125" hidden="1" customWidth="1"/>
    <col min="12291" max="12291" width="7.7109375" customWidth="1"/>
    <col min="12292" max="12292" width="5.85546875" customWidth="1"/>
    <col min="12525" max="12525" width="7.7109375" customWidth="1"/>
    <col min="12526" max="12526" width="65.7109375" customWidth="1"/>
    <col min="12527" max="12530" width="11.5703125" hidden="1" customWidth="1"/>
    <col min="12531" max="12531" width="15.7109375" customWidth="1"/>
    <col min="12532" max="12532" width="12.42578125" customWidth="1"/>
    <col min="12533" max="12533" width="15.28515625" customWidth="1"/>
    <col min="12534" max="12534" width="11.85546875" customWidth="1"/>
    <col min="12535" max="12546" width="11.5703125" hidden="1" customWidth="1"/>
    <col min="12547" max="12547" width="7.7109375" customWidth="1"/>
    <col min="12548" max="12548" width="5.85546875" customWidth="1"/>
    <col min="12781" max="12781" width="7.7109375" customWidth="1"/>
    <col min="12782" max="12782" width="65.7109375" customWidth="1"/>
    <col min="12783" max="12786" width="11.5703125" hidden="1" customWidth="1"/>
    <col min="12787" max="12787" width="15.7109375" customWidth="1"/>
    <col min="12788" max="12788" width="12.42578125" customWidth="1"/>
    <col min="12789" max="12789" width="15.28515625" customWidth="1"/>
    <col min="12790" max="12790" width="11.85546875" customWidth="1"/>
    <col min="12791" max="12802" width="11.5703125" hidden="1" customWidth="1"/>
    <col min="12803" max="12803" width="7.7109375" customWidth="1"/>
    <col min="12804" max="12804" width="5.85546875" customWidth="1"/>
    <col min="13037" max="13037" width="7.7109375" customWidth="1"/>
    <col min="13038" max="13038" width="65.7109375" customWidth="1"/>
    <col min="13039" max="13042" width="11.5703125" hidden="1" customWidth="1"/>
    <col min="13043" max="13043" width="15.7109375" customWidth="1"/>
    <col min="13044" max="13044" width="12.42578125" customWidth="1"/>
    <col min="13045" max="13045" width="15.28515625" customWidth="1"/>
    <col min="13046" max="13046" width="11.85546875" customWidth="1"/>
    <col min="13047" max="13058" width="11.5703125" hidden="1" customWidth="1"/>
    <col min="13059" max="13059" width="7.7109375" customWidth="1"/>
    <col min="13060" max="13060" width="5.85546875" customWidth="1"/>
    <col min="13293" max="13293" width="7.7109375" customWidth="1"/>
    <col min="13294" max="13294" width="65.7109375" customWidth="1"/>
    <col min="13295" max="13298" width="11.5703125" hidden="1" customWidth="1"/>
    <col min="13299" max="13299" width="15.7109375" customWidth="1"/>
    <col min="13300" max="13300" width="12.42578125" customWidth="1"/>
    <col min="13301" max="13301" width="15.28515625" customWidth="1"/>
    <col min="13302" max="13302" width="11.85546875" customWidth="1"/>
    <col min="13303" max="13314" width="11.5703125" hidden="1" customWidth="1"/>
    <col min="13315" max="13315" width="7.7109375" customWidth="1"/>
    <col min="13316" max="13316" width="5.85546875" customWidth="1"/>
    <col min="13549" max="13549" width="7.7109375" customWidth="1"/>
    <col min="13550" max="13550" width="65.7109375" customWidth="1"/>
    <col min="13551" max="13554" width="11.5703125" hidden="1" customWidth="1"/>
    <col min="13555" max="13555" width="15.7109375" customWidth="1"/>
    <col min="13556" max="13556" width="12.42578125" customWidth="1"/>
    <col min="13557" max="13557" width="15.28515625" customWidth="1"/>
    <col min="13558" max="13558" width="11.85546875" customWidth="1"/>
    <col min="13559" max="13570" width="11.5703125" hidden="1" customWidth="1"/>
    <col min="13571" max="13571" width="7.7109375" customWidth="1"/>
    <col min="13572" max="13572" width="5.85546875" customWidth="1"/>
    <col min="13805" max="13805" width="7.7109375" customWidth="1"/>
    <col min="13806" max="13806" width="65.7109375" customWidth="1"/>
    <col min="13807" max="13810" width="11.5703125" hidden="1" customWidth="1"/>
    <col min="13811" max="13811" width="15.7109375" customWidth="1"/>
    <col min="13812" max="13812" width="12.42578125" customWidth="1"/>
    <col min="13813" max="13813" width="15.28515625" customWidth="1"/>
    <col min="13814" max="13814" width="11.85546875" customWidth="1"/>
    <col min="13815" max="13826" width="11.5703125" hidden="1" customWidth="1"/>
    <col min="13827" max="13827" width="7.7109375" customWidth="1"/>
    <col min="13828" max="13828" width="5.85546875" customWidth="1"/>
    <col min="14061" max="14061" width="7.7109375" customWidth="1"/>
    <col min="14062" max="14062" width="65.7109375" customWidth="1"/>
    <col min="14063" max="14066" width="11.5703125" hidden="1" customWidth="1"/>
    <col min="14067" max="14067" width="15.7109375" customWidth="1"/>
    <col min="14068" max="14068" width="12.42578125" customWidth="1"/>
    <col min="14069" max="14069" width="15.28515625" customWidth="1"/>
    <col min="14070" max="14070" width="11.85546875" customWidth="1"/>
    <col min="14071" max="14082" width="11.5703125" hidden="1" customWidth="1"/>
    <col min="14083" max="14083" width="7.7109375" customWidth="1"/>
    <col min="14084" max="14084" width="5.85546875" customWidth="1"/>
    <col min="14317" max="14317" width="7.7109375" customWidth="1"/>
    <col min="14318" max="14318" width="65.7109375" customWidth="1"/>
    <col min="14319" max="14322" width="11.5703125" hidden="1" customWidth="1"/>
    <col min="14323" max="14323" width="15.7109375" customWidth="1"/>
    <col min="14324" max="14324" width="12.42578125" customWidth="1"/>
    <col min="14325" max="14325" width="15.28515625" customWidth="1"/>
    <col min="14326" max="14326" width="11.85546875" customWidth="1"/>
    <col min="14327" max="14338" width="11.5703125" hidden="1" customWidth="1"/>
    <col min="14339" max="14339" width="7.7109375" customWidth="1"/>
    <col min="14340" max="14340" width="5.85546875" customWidth="1"/>
    <col min="14573" max="14573" width="7.7109375" customWidth="1"/>
    <col min="14574" max="14574" width="65.7109375" customWidth="1"/>
    <col min="14575" max="14578" width="11.5703125" hidden="1" customWidth="1"/>
    <col min="14579" max="14579" width="15.7109375" customWidth="1"/>
    <col min="14580" max="14580" width="12.42578125" customWidth="1"/>
    <col min="14581" max="14581" width="15.28515625" customWidth="1"/>
    <col min="14582" max="14582" width="11.85546875" customWidth="1"/>
    <col min="14583" max="14594" width="11.5703125" hidden="1" customWidth="1"/>
    <col min="14595" max="14595" width="7.7109375" customWidth="1"/>
    <col min="14596" max="14596" width="5.85546875" customWidth="1"/>
    <col min="14829" max="14829" width="7.7109375" customWidth="1"/>
    <col min="14830" max="14830" width="65.7109375" customWidth="1"/>
    <col min="14831" max="14834" width="11.5703125" hidden="1" customWidth="1"/>
    <col min="14835" max="14835" width="15.7109375" customWidth="1"/>
    <col min="14836" max="14836" width="12.42578125" customWidth="1"/>
    <col min="14837" max="14837" width="15.28515625" customWidth="1"/>
    <col min="14838" max="14838" width="11.85546875" customWidth="1"/>
    <col min="14839" max="14850" width="11.5703125" hidden="1" customWidth="1"/>
    <col min="14851" max="14851" width="7.7109375" customWidth="1"/>
    <col min="14852" max="14852" width="5.85546875" customWidth="1"/>
    <col min="15085" max="15085" width="7.7109375" customWidth="1"/>
    <col min="15086" max="15086" width="65.7109375" customWidth="1"/>
    <col min="15087" max="15090" width="11.5703125" hidden="1" customWidth="1"/>
    <col min="15091" max="15091" width="15.7109375" customWidth="1"/>
    <col min="15092" max="15092" width="12.42578125" customWidth="1"/>
    <col min="15093" max="15093" width="15.28515625" customWidth="1"/>
    <col min="15094" max="15094" width="11.85546875" customWidth="1"/>
    <col min="15095" max="15106" width="11.5703125" hidden="1" customWidth="1"/>
    <col min="15107" max="15107" width="7.7109375" customWidth="1"/>
    <col min="15108" max="15108" width="5.85546875" customWidth="1"/>
    <col min="15341" max="15341" width="7.7109375" customWidth="1"/>
    <col min="15342" max="15342" width="65.7109375" customWidth="1"/>
    <col min="15343" max="15346" width="11.5703125" hidden="1" customWidth="1"/>
    <col min="15347" max="15347" width="15.7109375" customWidth="1"/>
    <col min="15348" max="15348" width="12.42578125" customWidth="1"/>
    <col min="15349" max="15349" width="15.28515625" customWidth="1"/>
    <col min="15350" max="15350" width="11.85546875" customWidth="1"/>
    <col min="15351" max="15362" width="11.5703125" hidden="1" customWidth="1"/>
    <col min="15363" max="15363" width="7.7109375" customWidth="1"/>
    <col min="15364" max="15364" width="5.85546875" customWidth="1"/>
    <col min="15597" max="15597" width="7.7109375" customWidth="1"/>
    <col min="15598" max="15598" width="65.7109375" customWidth="1"/>
    <col min="15599" max="15602" width="11.5703125" hidden="1" customWidth="1"/>
    <col min="15603" max="15603" width="15.7109375" customWidth="1"/>
    <col min="15604" max="15604" width="12.42578125" customWidth="1"/>
    <col min="15605" max="15605" width="15.28515625" customWidth="1"/>
    <col min="15606" max="15606" width="11.85546875" customWidth="1"/>
    <col min="15607" max="15618" width="11.5703125" hidden="1" customWidth="1"/>
    <col min="15619" max="15619" width="7.7109375" customWidth="1"/>
    <col min="15620" max="15620" width="5.85546875" customWidth="1"/>
    <col min="15853" max="15853" width="7.7109375" customWidth="1"/>
    <col min="15854" max="15854" width="65.7109375" customWidth="1"/>
    <col min="15855" max="15858" width="11.5703125" hidden="1" customWidth="1"/>
    <col min="15859" max="15859" width="15.7109375" customWidth="1"/>
    <col min="15860" max="15860" width="12.42578125" customWidth="1"/>
    <col min="15861" max="15861" width="15.28515625" customWidth="1"/>
    <col min="15862" max="15862" width="11.85546875" customWidth="1"/>
    <col min="15863" max="15874" width="11.5703125" hidden="1" customWidth="1"/>
    <col min="15875" max="15875" width="7.7109375" customWidth="1"/>
    <col min="15876" max="15876" width="5.85546875" customWidth="1"/>
    <col min="16109" max="16109" width="7.7109375" customWidth="1"/>
    <col min="16110" max="16110" width="65.7109375" customWidth="1"/>
    <col min="16111" max="16114" width="11.5703125" hidden="1" customWidth="1"/>
    <col min="16115" max="16115" width="15.7109375" customWidth="1"/>
    <col min="16116" max="16116" width="12.42578125" customWidth="1"/>
    <col min="16117" max="16117" width="15.28515625" customWidth="1"/>
    <col min="16118" max="16118" width="11.85546875" customWidth="1"/>
    <col min="16119" max="16130" width="11.5703125" hidden="1" customWidth="1"/>
    <col min="16131" max="16131" width="7.7109375" customWidth="1"/>
    <col min="16132" max="16132" width="5.85546875" customWidth="1"/>
  </cols>
  <sheetData>
    <row r="1" spans="1:47" ht="135" customHeight="1">
      <c r="A1" s="5"/>
      <c r="B1" s="6"/>
      <c r="C1" s="6"/>
      <c r="D1" s="3"/>
      <c r="E1" s="3"/>
      <c r="F1" s="126"/>
      <c r="G1" s="127"/>
      <c r="H1" s="127"/>
      <c r="I1" s="12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33" customHeight="1">
      <c r="A2" s="5"/>
      <c r="B2" s="6"/>
      <c r="C2" s="6"/>
      <c r="D2" s="3"/>
      <c r="E2" s="3"/>
      <c r="F2" s="7"/>
      <c r="G2" s="8"/>
      <c r="H2" s="3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45" customHeight="1">
      <c r="A3" s="129" t="s">
        <v>109</v>
      </c>
      <c r="B3" s="129"/>
      <c r="C3" s="129"/>
      <c r="D3" s="129"/>
      <c r="E3" s="129"/>
      <c r="F3" s="129"/>
      <c r="G3" s="129"/>
      <c r="H3" s="12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21.95" customHeight="1">
      <c r="A4" s="130" t="s">
        <v>83</v>
      </c>
      <c r="B4" s="130"/>
      <c r="C4" s="130"/>
      <c r="D4" s="130"/>
      <c r="E4" s="130"/>
      <c r="F4" s="130"/>
      <c r="G4" s="130"/>
      <c r="H4" s="130"/>
      <c r="I4" s="131"/>
      <c r="J4" s="13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8.75">
      <c r="A5" s="5"/>
      <c r="B5" s="132"/>
      <c r="C5" s="132"/>
      <c r="D5" s="132"/>
      <c r="E5" s="3"/>
      <c r="F5" s="3"/>
      <c r="G5" s="3"/>
      <c r="H5" s="9" t="s">
        <v>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70.5" customHeight="1">
      <c r="A6" s="133" t="s">
        <v>1</v>
      </c>
      <c r="B6" s="133" t="s">
        <v>2</v>
      </c>
      <c r="C6" s="133" t="s">
        <v>89</v>
      </c>
      <c r="D6" s="133"/>
      <c r="E6" s="133" t="s">
        <v>90</v>
      </c>
      <c r="F6" s="133"/>
      <c r="G6" s="134" t="s">
        <v>88</v>
      </c>
      <c r="H6" s="135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31.5" customHeight="1">
      <c r="A7" s="133"/>
      <c r="B7" s="133"/>
      <c r="C7" s="11" t="s">
        <v>4</v>
      </c>
      <c r="D7" s="11" t="s">
        <v>5</v>
      </c>
      <c r="E7" s="11" t="s">
        <v>4</v>
      </c>
      <c r="F7" s="11" t="s">
        <v>5</v>
      </c>
      <c r="G7" s="11" t="s">
        <v>4</v>
      </c>
      <c r="H7" s="11" t="s">
        <v>5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18" customHeight="1">
      <c r="A8" s="12">
        <v>1</v>
      </c>
      <c r="B8" s="13">
        <v>2</v>
      </c>
      <c r="C8" s="14">
        <v>3</v>
      </c>
      <c r="D8" s="14">
        <v>4</v>
      </c>
      <c r="E8" s="14">
        <v>5</v>
      </c>
      <c r="F8" s="14">
        <v>6</v>
      </c>
      <c r="G8" s="14"/>
      <c r="H8" s="14">
        <v>7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18" customFormat="1" ht="18" customHeight="1">
      <c r="A9" s="15">
        <v>1</v>
      </c>
      <c r="B9" s="16" t="s">
        <v>6</v>
      </c>
      <c r="C9" s="22">
        <f>C10+C21+C22+C26</f>
        <v>93397.07362224281</v>
      </c>
      <c r="D9" s="22">
        <f>D10+D21+D22+D26</f>
        <v>1991.5739621121718</v>
      </c>
      <c r="E9" s="22">
        <f>E10+E21+E22</f>
        <v>38989.200142162532</v>
      </c>
      <c r="F9" s="22">
        <f>Додаток2_БІ!F8+Додаток3_БІ!F10+Додаток4_БІ!F9</f>
        <v>3063.4239364076698</v>
      </c>
      <c r="G9" s="22">
        <f>G10+G21+G22+G26</f>
        <v>4703.2117164033616</v>
      </c>
      <c r="H9" s="22">
        <f>Додаток2_БІ!H8+Додаток3_БІ!H10+Додаток4_БІ!H9</f>
        <v>3063.4239363720076</v>
      </c>
    </row>
    <row r="10" spans="1:47" s="18" customFormat="1" ht="18" customHeight="1">
      <c r="A10" s="15" t="s">
        <v>7</v>
      </c>
      <c r="B10" s="16" t="s">
        <v>8</v>
      </c>
      <c r="C10" s="22">
        <f>C11+C15+C19+C20</f>
        <v>66753.200931210697</v>
      </c>
      <c r="D10" s="22">
        <f>D11+D15+D19+D20</f>
        <v>1403.8008717820087</v>
      </c>
      <c r="E10" s="22">
        <f>E11+E15+E19+E20+E26</f>
        <v>34521.454747290016</v>
      </c>
      <c r="F10" s="22">
        <f>Додаток2_БІ!F9+Додаток3_БІ!F11+Додаток4_БІ!F10</f>
        <v>2475.6508460515611</v>
      </c>
      <c r="G10" s="22">
        <f>G11+G15+G19+G20</f>
        <v>3840.4626933444856</v>
      </c>
      <c r="H10" s="22">
        <f>Додаток2_БІ!H9+Додаток3_БІ!H11+Додаток4_БІ!H10</f>
        <v>2475.650845998694</v>
      </c>
      <c r="I10" s="19"/>
      <c r="K10" s="19"/>
    </row>
    <row r="11" spans="1:47" s="24" customFormat="1" ht="18" customHeight="1">
      <c r="A11" s="20" t="s">
        <v>9</v>
      </c>
      <c r="B11" s="21" t="s">
        <v>107</v>
      </c>
      <c r="C11" s="22">
        <f>C12+C13+C14</f>
        <v>52577.679671200698</v>
      </c>
      <c r="D11" s="22">
        <f>Додаток2_БІ!D10</f>
        <v>1086.8925819788426</v>
      </c>
      <c r="E11" s="22">
        <f t="shared" ref="E11:G11" si="0">E12+E13+E14</f>
        <v>28031.902082886645</v>
      </c>
      <c r="F11" s="22">
        <f>Додаток2_БІ!F10</f>
        <v>2158.7425562363478</v>
      </c>
      <c r="G11" s="22">
        <f t="shared" si="0"/>
        <v>3381.4484479213588</v>
      </c>
      <c r="H11" s="22">
        <f>Додаток2_БІ!H10</f>
        <v>2158.7425561754926</v>
      </c>
      <c r="I11" s="27"/>
      <c r="J11" s="27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</row>
    <row r="12" spans="1:47" s="24" customFormat="1" ht="18" customHeight="1">
      <c r="A12" s="20" t="s">
        <v>94</v>
      </c>
      <c r="B12" s="21" t="s">
        <v>104</v>
      </c>
      <c r="C12" s="22">
        <f>[2]Д3!$L$11</f>
        <v>42890.392577602601</v>
      </c>
      <c r="D12" s="22">
        <f>Додаток2_БІ!D11</f>
        <v>886.63573254433993</v>
      </c>
      <c r="E12" s="111">
        <f>[2]Д3!$P$11</f>
        <v>25431.508451514288</v>
      </c>
      <c r="F12" s="111">
        <f>Додаток2_БІ!F11</f>
        <v>1958.4857067934927</v>
      </c>
      <c r="G12" s="22">
        <f>[2]Д3!$X$11</f>
        <v>3067.7666655439584</v>
      </c>
      <c r="H12" s="22">
        <f>Додаток2_БІ!H11</f>
        <v>1958.4857067382829</v>
      </c>
      <c r="I12" s="112"/>
      <c r="J12" s="11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</row>
    <row r="13" spans="1:47" s="24" customFormat="1" ht="18" customHeight="1">
      <c r="A13" s="20" t="s">
        <v>95</v>
      </c>
      <c r="B13" s="21" t="s">
        <v>105</v>
      </c>
      <c r="C13" s="22">
        <f>Додаток2_БІ!C12</f>
        <v>947.35332849429881</v>
      </c>
      <c r="D13" s="22">
        <f>Додаток2_БІ!D12</f>
        <v>19.583810310621583</v>
      </c>
      <c r="E13" s="111">
        <f>[2]Д3!$P$12</f>
        <v>254.30149207655805</v>
      </c>
      <c r="F13" s="111">
        <f>Додаток2_БІ!F12</f>
        <v>19.58381031143837</v>
      </c>
      <c r="G13" s="22">
        <f>[2]Д3!$X$12</f>
        <v>30.676027018920447</v>
      </c>
      <c r="H13" s="22">
        <f>Додаток2_БІ!H12</f>
        <v>19.583810310886307</v>
      </c>
      <c r="I13" s="112"/>
      <c r="J13" s="11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</row>
    <row r="14" spans="1:47" s="24" customFormat="1" ht="18" customHeight="1">
      <c r="A14" s="20" t="s">
        <v>96</v>
      </c>
      <c r="B14" s="21" t="s">
        <v>106</v>
      </c>
      <c r="C14" s="22">
        <f>Додаток2_БІ!C13</f>
        <v>8739.9337651038004</v>
      </c>
      <c r="D14" s="22">
        <f>Додаток2_БІ!D13</f>
        <v>180.67303912388121</v>
      </c>
      <c r="E14" s="111">
        <f>[2]Д3!$P$13</f>
        <v>2346.0921392958003</v>
      </c>
      <c r="F14" s="111">
        <f>Додаток2_БІ!F13</f>
        <v>180.6730391314166</v>
      </c>
      <c r="G14" s="22">
        <f>[2]Д3!$X$13</f>
        <v>283.00575535847997</v>
      </c>
      <c r="H14" s="22">
        <f>Додаток2_БІ!H13</f>
        <v>180.6730391263234</v>
      </c>
      <c r="I14" s="112"/>
      <c r="J14" s="11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</row>
    <row r="15" spans="1:47" s="24" customFormat="1" ht="18" customHeight="1">
      <c r="A15" s="20" t="s">
        <v>11</v>
      </c>
      <c r="B15" s="21" t="s">
        <v>12</v>
      </c>
      <c r="C15" s="22">
        <f>Додаток2_БІ!C14+Додаток3_БІ!C12</f>
        <v>12550.745791007021</v>
      </c>
      <c r="D15" s="22">
        <f>Додаток2_БІ!D14+Додаток3_БІ!D12</f>
        <v>280.52596834566901</v>
      </c>
      <c r="E15" s="22">
        <f>Додаток2_БІ!E14+Додаток3_БІ!E12</f>
        <v>3369.0422416169972</v>
      </c>
      <c r="F15" s="111">
        <f>Додаток2_БІ!F14+Додаток3_БІ!F12</f>
        <v>280.52596835635973</v>
      </c>
      <c r="G15" s="22">
        <f>Додаток2_БІ!G14+Додаток3_БІ!G12</f>
        <v>406.40277017598078</v>
      </c>
      <c r="H15" s="22">
        <f>Додаток2_БІ!H14+Додаток3_БІ!H12</f>
        <v>280.52596836344878</v>
      </c>
      <c r="I15" s="23"/>
      <c r="J15" s="27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</row>
    <row r="16" spans="1:47" s="24" customFormat="1" ht="18" customHeight="1">
      <c r="A16" s="20" t="s">
        <v>13</v>
      </c>
      <c r="B16" s="25" t="s">
        <v>14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</row>
    <row r="17" spans="1:47" s="24" customFormat="1" ht="18" customHeight="1">
      <c r="A17" s="20" t="s">
        <v>15</v>
      </c>
      <c r="B17" s="25" t="s">
        <v>16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</row>
    <row r="18" spans="1:47" s="24" customFormat="1" ht="31.5" customHeight="1">
      <c r="A18" s="68" t="s">
        <v>17</v>
      </c>
      <c r="B18" s="25" t="s">
        <v>18</v>
      </c>
      <c r="C18" s="22">
        <v>0</v>
      </c>
      <c r="D18" s="22">
        <v>0</v>
      </c>
      <c r="E18" s="26">
        <v>0</v>
      </c>
      <c r="F18" s="26">
        <v>0</v>
      </c>
      <c r="G18" s="26">
        <v>0</v>
      </c>
      <c r="H18" s="26">
        <v>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</row>
    <row r="19" spans="1:47" s="24" customFormat="1" ht="18" customHeight="1">
      <c r="A19" s="20" t="s">
        <v>19</v>
      </c>
      <c r="B19" s="21" t="s">
        <v>20</v>
      </c>
      <c r="C19" s="22">
        <f>Додаток2_БІ!C17+Додаток3_БІ!C14</f>
        <v>516.52704042662469</v>
      </c>
      <c r="D19" s="22">
        <f>Додаток2_БІ!D17+Додаток3_БІ!D14</f>
        <v>11.692822309138995</v>
      </c>
      <c r="E19" s="22">
        <f>Додаток2_БІ!E17+Додаток3_БІ!E14</f>
        <v>138.65322803220303</v>
      </c>
      <c r="F19" s="22">
        <f>Додаток2_БІ!F17+Додаток3_БІ!F14</f>
        <v>11.692822309517027</v>
      </c>
      <c r="G19" s="22">
        <f>Додаток2_БІ!G17+Додаток3_БІ!G14</f>
        <v>16.72554154117228</v>
      </c>
      <c r="H19" s="22">
        <f>Додаток2_БІ!H17+Додаток3_БІ!H14</f>
        <v>11.692822309767704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</row>
    <row r="20" spans="1:47" s="24" customFormat="1" ht="18" customHeight="1">
      <c r="A20" s="20" t="s">
        <v>21</v>
      </c>
      <c r="B20" s="21" t="s">
        <v>22</v>
      </c>
      <c r="C20" s="22">
        <f>Додаток2_БІ!C18+Додаток3_БІ!C15+Додаток4_БІ!C10</f>
        <v>1108.2484285763555</v>
      </c>
      <c r="D20" s="22">
        <f>Додаток2_БІ!D18+Додаток3_БІ!D15+Додаток4_БІ!D10</f>
        <v>24.689499148357918</v>
      </c>
      <c r="E20" s="22">
        <f>Додаток2_БІ!E18+Додаток3_БІ!E15+Додаток4_БІ!E10</f>
        <v>297.49114771767046</v>
      </c>
      <c r="F20" s="22">
        <f>Додаток2_БІ!F18+Додаток3_БІ!F15+Додаток4_БІ!F10</f>
        <v>24.689499149336015</v>
      </c>
      <c r="G20" s="22">
        <f>Додаток2_БІ!G18+Додаток3_БІ!G15+Додаток4_БІ!G10</f>
        <v>35.885933705973869</v>
      </c>
      <c r="H20" s="22">
        <f>Додаток2_БІ!H18+Додаток3_БІ!H15+Додаток4_БІ!H10</f>
        <v>24.689499149984606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</row>
    <row r="21" spans="1:47" s="18" customFormat="1" ht="33" customHeight="1">
      <c r="A21" s="15" t="s">
        <v>23</v>
      </c>
      <c r="B21" s="16" t="s">
        <v>86</v>
      </c>
      <c r="C21" s="22">
        <f>Додаток2_БІ!C19+Додаток3_БІ!C17+Додаток4_БІ!C11</f>
        <v>15177.487195674368</v>
      </c>
      <c r="D21" s="22">
        <f>Додаток2_БІ!D19+Додаток3_БІ!D17+Додаток4_БІ!D11</f>
        <v>344.09615195904445</v>
      </c>
      <c r="E21" s="22">
        <f>Додаток2_БІ!E19+Додаток3_БІ!E17+Додаток4_БІ!E11</f>
        <v>4074.1479697936984</v>
      </c>
      <c r="F21" s="22">
        <f>Додаток2_БІ!F19+Додаток3_БІ!F17+Додаток4_БІ!F11</f>
        <v>344.09615196993553</v>
      </c>
      <c r="G21" s="22">
        <f>Додаток2_БІ!G19+Додаток3_БІ!G17+Додаток4_БІ!G11</f>
        <v>491.4586705319312</v>
      </c>
      <c r="H21" s="22">
        <f>Додаток2_БІ!H19+Додаток3_БІ!H17+Додаток4_БІ!H11</f>
        <v>344.09615197715749</v>
      </c>
      <c r="M21" s="19"/>
    </row>
    <row r="22" spans="1:47" s="18" customFormat="1" ht="18" customHeight="1">
      <c r="A22" s="15" t="s">
        <v>25</v>
      </c>
      <c r="B22" s="16" t="s">
        <v>26</v>
      </c>
      <c r="C22" s="22">
        <f t="shared" ref="C22:H22" si="1">C23+C24</f>
        <v>1466.274647772967</v>
      </c>
      <c r="D22" s="22">
        <f t="shared" si="1"/>
        <v>31.178637477019237</v>
      </c>
      <c r="E22" s="22">
        <f t="shared" si="1"/>
        <v>393.59742507882061</v>
      </c>
      <c r="F22" s="22">
        <f t="shared" si="1"/>
        <v>31.178637478936707</v>
      </c>
      <c r="G22" s="22">
        <f t="shared" si="1"/>
        <v>47.479097148212716</v>
      </c>
      <c r="H22" s="22">
        <f t="shared" si="1"/>
        <v>31.178637480208206</v>
      </c>
    </row>
    <row r="23" spans="1:47" s="24" customFormat="1" ht="18" customHeight="1">
      <c r="A23" s="20" t="s">
        <v>27</v>
      </c>
      <c r="B23" s="21" t="s">
        <v>28</v>
      </c>
      <c r="C23" s="22">
        <f>Додаток2_БІ!C21+Додаток3_БІ!C19+Додаток4_БІ!C13</f>
        <v>803.05704901760123</v>
      </c>
      <c r="D23" s="22">
        <f>Додаток2_БІ!D21+Додаток3_БІ!D19+Додаток4_БІ!D13</f>
        <v>17.381235885494075</v>
      </c>
      <c r="E23" s="22">
        <f>Додаток2_БІ!E21+Додаток3_БІ!E19+Додаток4_БІ!E13</f>
        <v>215.56751810774335</v>
      </c>
      <c r="F23" s="22">
        <f>Додаток2_БІ!F21+Додаток3_БІ!F19</f>
        <v>17.381235886416313</v>
      </c>
      <c r="G23" s="22">
        <f>Додаток2_БІ!G21+Додаток3_БІ!G19+Додаток4_БІ!G13</f>
        <v>26.00360287465557</v>
      </c>
      <c r="H23" s="22">
        <f>Додаток2_БІ!H21+Додаток3_БІ!H19+Додаток4_БІ!H13</f>
        <v>17.381235887027859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</row>
    <row r="24" spans="1:47" s="24" customFormat="1" ht="18" customHeight="1">
      <c r="A24" s="20" t="s">
        <v>29</v>
      </c>
      <c r="B24" s="21" t="s">
        <v>30</v>
      </c>
      <c r="C24" s="22">
        <f>Додаток2_БІ!C22+Додаток3_БІ!C20+Додаток4_БІ!C14</f>
        <v>663.21759875536566</v>
      </c>
      <c r="D24" s="22">
        <f>Додаток2_БІ!D22+Додаток3_БІ!D20+Додаток4_БІ!D14</f>
        <v>13.797401591525162</v>
      </c>
      <c r="E24" s="22">
        <f>Додаток2_БІ!E22+Додаток3_БІ!E20+Додаток4_БІ!E14</f>
        <v>178.02990697107725</v>
      </c>
      <c r="F24" s="22">
        <f>Додаток2_БІ!F22+Додаток3_БІ!F20+Додаток4_БІ!F14</f>
        <v>13.797401592520394</v>
      </c>
      <c r="G24" s="22">
        <f>Додаток2_БІ!G22+Додаток3_БІ!G20+Додаток4_БІ!G14</f>
        <v>21.475494273557146</v>
      </c>
      <c r="H24" s="22">
        <f>Додаток2_БІ!H22+Додаток3_БІ!H20+Додаток4_БІ!H14</f>
        <v>13.797401593180346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</row>
    <row r="25" spans="1:47" s="24" customFormat="1" ht="18" customHeight="1">
      <c r="A25" s="20" t="s">
        <v>120</v>
      </c>
      <c r="B25" s="21" t="s">
        <v>110</v>
      </c>
      <c r="C25" s="22">
        <f>Додаток3_БІ!C16</f>
        <v>11575.082144614486</v>
      </c>
      <c r="D25" s="22">
        <f>Додаток3_БІ!D16</f>
        <v>282.23647090155282</v>
      </c>
      <c r="E25" s="22">
        <f>Додаток3_БІ!E16</f>
        <v>5093.1610527784887</v>
      </c>
      <c r="F25" s="22">
        <f>Додаток3_БІ!F16</f>
        <v>462.63612069929047</v>
      </c>
      <c r="G25" s="22">
        <f>Додаток3_БІ!G16</f>
        <v>614.38076890293178</v>
      </c>
      <c r="H25" s="22">
        <f>Додаток3_БІ!H16</f>
        <v>462.63612116184618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</row>
    <row r="26" spans="1:47" s="18" customFormat="1" ht="18" customHeight="1">
      <c r="A26" s="15" t="s">
        <v>31</v>
      </c>
      <c r="B26" s="16" t="s">
        <v>32</v>
      </c>
      <c r="C26" s="22">
        <f t="shared" ref="C26:H26" si="2">C27+C28</f>
        <v>10000.11084758477</v>
      </c>
      <c r="D26" s="22">
        <f t="shared" si="2"/>
        <v>212.49830089409937</v>
      </c>
      <c r="E26" s="22">
        <f t="shared" si="2"/>
        <v>2684.3660470364957</v>
      </c>
      <c r="F26" s="22">
        <f t="shared" si="2"/>
        <v>212.49830090723643</v>
      </c>
      <c r="G26" s="22">
        <f t="shared" si="2"/>
        <v>323.81125537873243</v>
      </c>
      <c r="H26" s="22">
        <f t="shared" si="2"/>
        <v>212.49830091594777</v>
      </c>
    </row>
    <row r="27" spans="1:47" s="24" customFormat="1" ht="18" customHeight="1">
      <c r="A27" s="20" t="s">
        <v>33</v>
      </c>
      <c r="B27" s="21" t="s">
        <v>34</v>
      </c>
      <c r="C27" s="22">
        <f>Додаток2_БІ!C24+Додаток3_БІ!C22+Додаток4_БІ!C16</f>
        <v>8552.155896977818</v>
      </c>
      <c r="D27" s="22">
        <f>Додаток2_БІ!D24+Додаток3_БІ!D22+Додаток4_БІ!D16</f>
        <v>181.72984527532088</v>
      </c>
      <c r="E27" s="22">
        <f>Додаток2_БІ!E24+Додаток3_БІ!E22+Додаток4_БІ!E16</f>
        <v>2295.6862447534577</v>
      </c>
      <c r="F27" s="22">
        <f>Додаток2_БІ!F24+Додаток3_БІ!F22+Додаток4_БІ!F16</f>
        <v>181.72984528655579</v>
      </c>
      <c r="G27" s="22">
        <f>Додаток2_БІ!G24+Додаток3_БІ!G22+Додаток4_БІ!G16</f>
        <v>276.92536406872478</v>
      </c>
      <c r="H27" s="22">
        <f>Додаток2_БІ!H24+Додаток3_БІ!H22+Додаток4_БІ!H16</f>
        <v>181.72984529400577</v>
      </c>
      <c r="I27" s="23"/>
      <c r="J27" s="23"/>
      <c r="K27" s="23"/>
      <c r="L27" s="23"/>
      <c r="M27" s="27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</row>
    <row r="28" spans="1:47" s="24" customFormat="1" ht="18" customHeight="1">
      <c r="A28" s="20" t="s">
        <v>35</v>
      </c>
      <c r="B28" s="21" t="s">
        <v>36</v>
      </c>
      <c r="C28" s="22">
        <f>Додаток2_БІ!C25+Додаток3_БІ!C23+Додаток4_БІ!C17</f>
        <v>1447.9549506069529</v>
      </c>
      <c r="D28" s="22">
        <f>Додаток2_БІ!D25+Додаток3_БІ!D23+Додаток4_БІ!D17</f>
        <v>30.768455618778479</v>
      </c>
      <c r="E28" s="22">
        <f>Додаток2_БІ!E25+Додаток3_БІ!E23+Додаток4_БІ!E17</f>
        <v>388.67980228303782</v>
      </c>
      <c r="F28" s="22">
        <f>Додаток2_БІ!F25+Додаток3_БІ!F23+Додаток4_БІ!F17</f>
        <v>30.768455620680641</v>
      </c>
      <c r="G28" s="22">
        <f>Додаток2_БІ!G25+Додаток3_БІ!G23+Додаток4_БІ!G17</f>
        <v>46.885891310007644</v>
      </c>
      <c r="H28" s="22">
        <f>Додаток2_БІ!H25+Додаток3_БІ!H23+Додаток4_БІ!H17</f>
        <v>30.768455621941985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</row>
    <row r="29" spans="1:47" s="18" customFormat="1" ht="18" customHeight="1">
      <c r="A29" s="15" t="s">
        <v>37</v>
      </c>
      <c r="B29" s="16" t="s">
        <v>38</v>
      </c>
      <c r="C29" s="22">
        <f t="shared" ref="C29:H29" si="3">C30+C31</f>
        <v>4881.5700845316696</v>
      </c>
      <c r="D29" s="22">
        <f t="shared" si="3"/>
        <v>103.7313850279039</v>
      </c>
      <c r="E29" s="22">
        <f t="shared" si="3"/>
        <v>1310.3775738956681</v>
      </c>
      <c r="F29" s="22">
        <f t="shared" si="3"/>
        <v>103.73138503431676</v>
      </c>
      <c r="G29" s="22">
        <f t="shared" si="3"/>
        <v>158.06898157266303</v>
      </c>
      <c r="H29" s="22">
        <f t="shared" si="3"/>
        <v>103.7313850385692</v>
      </c>
    </row>
    <row r="30" spans="1:47" s="24" customFormat="1" ht="18" customHeight="1">
      <c r="A30" s="20" t="s">
        <v>39</v>
      </c>
      <c r="B30" s="21" t="s">
        <v>34</v>
      </c>
      <c r="C30" s="22">
        <f>Додаток2_БІ!C27+Додаток3_БІ!C25+Додаток4_БІ!C19</f>
        <v>4047.3971112660711</v>
      </c>
      <c r="D30" s="22">
        <f>Додаток2_БІ!D27+Додаток3_БІ!D25+Додаток4_БІ!D19</f>
        <v>86.005547567124893</v>
      </c>
      <c r="E30" s="22">
        <f>Додаток2_БІ!E27+Додаток3_БІ!E25+Додаток4_БІ!E19</f>
        <v>1086.4574953166918</v>
      </c>
      <c r="F30" s="22">
        <f>Додаток2_БІ!F27+Додаток3_БІ!F25+Додаток4_БІ!F19</f>
        <v>86.005547572441913</v>
      </c>
      <c r="G30" s="22">
        <f>Додаток2_БІ!G27+Додаток3_БІ!G25+Додаток4_БІ!G19</f>
        <v>131.05782121723743</v>
      </c>
      <c r="H30" s="22">
        <f>Додаток2_БІ!H27+Додаток3_БІ!H25+Додаток4_БІ!H19</f>
        <v>86.005547575967682</v>
      </c>
      <c r="I30" s="23"/>
      <c r="J30" s="23"/>
      <c r="K30" s="23"/>
      <c r="L30" s="23"/>
      <c r="M30" s="27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</row>
    <row r="31" spans="1:47" s="24" customFormat="1" ht="18" customHeight="1">
      <c r="A31" s="20" t="s">
        <v>40</v>
      </c>
      <c r="B31" s="21" t="s">
        <v>36</v>
      </c>
      <c r="C31" s="22">
        <f>Додаток2_БІ!C28+Додаток3_БІ!C26+Додаток4_БІ!C20</f>
        <v>834.17297326559844</v>
      </c>
      <c r="D31" s="22">
        <f>Додаток2_БІ!D28+Додаток3_БІ!D26+Додаток4_БІ!D20</f>
        <v>17.725837460779008</v>
      </c>
      <c r="E31" s="22">
        <f>Додаток2_БІ!E28+Додаток3_БІ!E26+Додаток4_БІ!E20</f>
        <v>223.92007857897627</v>
      </c>
      <c r="F31" s="22">
        <f>Додаток2_БІ!F28+Додаток3_БІ!F26+Додаток4_БІ!F20</f>
        <v>17.725837461874853</v>
      </c>
      <c r="G31" s="22">
        <f>Додаток2_БІ!G28+Додаток3_БІ!G26+Додаток4_БІ!G20</f>
        <v>27.011160355425602</v>
      </c>
      <c r="H31" s="22">
        <f>Додаток2_БІ!H28+Додаток3_БІ!H26+Додаток4_БІ!H20</f>
        <v>17.725837462601518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</row>
    <row r="32" spans="1:47" s="18" customFormat="1" ht="18" customHeight="1">
      <c r="A32" s="15">
        <v>3</v>
      </c>
      <c r="B32" s="16" t="s">
        <v>41</v>
      </c>
      <c r="C32" s="22">
        <v>0</v>
      </c>
      <c r="D32" s="22"/>
      <c r="E32" s="22">
        <v>0</v>
      </c>
      <c r="F32" s="22"/>
      <c r="G32" s="22">
        <v>0</v>
      </c>
      <c r="H32" s="22"/>
    </row>
    <row r="33" spans="1:47" s="18" customFormat="1" ht="18" customHeight="1">
      <c r="A33" s="15">
        <v>4</v>
      </c>
      <c r="B33" s="16" t="s">
        <v>42</v>
      </c>
      <c r="C33" s="22">
        <v>0</v>
      </c>
      <c r="D33" s="22"/>
      <c r="E33" s="22">
        <v>0</v>
      </c>
      <c r="F33" s="22"/>
      <c r="G33" s="22">
        <v>0</v>
      </c>
      <c r="H33" s="22"/>
    </row>
    <row r="34" spans="1:47" s="18" customFormat="1" ht="18" customHeight="1">
      <c r="A34" s="15">
        <v>5</v>
      </c>
      <c r="B34" s="16" t="s">
        <v>43</v>
      </c>
      <c r="C34" s="17">
        <f t="shared" ref="C34:H34" si="4">C9+C29</f>
        <v>98278.643706774485</v>
      </c>
      <c r="D34" s="17">
        <f t="shared" si="4"/>
        <v>2095.3053471400758</v>
      </c>
      <c r="E34" s="17">
        <f t="shared" si="4"/>
        <v>40299.5777160582</v>
      </c>
      <c r="F34" s="17">
        <f t="shared" si="4"/>
        <v>3167.1553214419864</v>
      </c>
      <c r="G34" s="17">
        <f t="shared" si="4"/>
        <v>4861.2806979760244</v>
      </c>
      <c r="H34" s="17">
        <f t="shared" si="4"/>
        <v>3167.1553214105766</v>
      </c>
      <c r="I34" s="19"/>
    </row>
    <row r="35" spans="1:47" s="18" customFormat="1" ht="18" customHeight="1">
      <c r="A35" s="114">
        <v>6</v>
      </c>
      <c r="B35" s="16" t="s">
        <v>115</v>
      </c>
      <c r="C35" s="17">
        <f>Додаток3_БІ!C28</f>
        <v>11575.082144614486</v>
      </c>
      <c r="D35" s="17">
        <f>Додаток3_БІ!D16</f>
        <v>282.23647090155282</v>
      </c>
      <c r="E35" s="17">
        <f>Додаток3_БІ!E28</f>
        <v>5093.1610527784887</v>
      </c>
      <c r="F35" s="17">
        <f>Додаток3_БІ!F28</f>
        <v>462.63612069929047</v>
      </c>
      <c r="G35" s="17">
        <f>Додаток3_БІ!G28</f>
        <v>614.38076890293178</v>
      </c>
      <c r="H35" s="17">
        <f>Додаток3_БІ!H16</f>
        <v>462.63612116184618</v>
      </c>
      <c r="I35" s="19"/>
      <c r="J35" s="19"/>
    </row>
    <row r="36" spans="1:47" s="18" customFormat="1" ht="18" customHeight="1">
      <c r="A36" s="114">
        <v>6</v>
      </c>
      <c r="B36" s="16" t="s">
        <v>116</v>
      </c>
      <c r="C36" s="17">
        <f t="shared" ref="C36:G36" si="5">C34+C35</f>
        <v>109853.72585138897</v>
      </c>
      <c r="D36" s="17">
        <v>2377.5500000000002</v>
      </c>
      <c r="E36" s="109">
        <f t="shared" si="5"/>
        <v>45392.738768836687</v>
      </c>
      <c r="F36" s="17">
        <v>3629.8</v>
      </c>
      <c r="G36" s="17">
        <f t="shared" si="5"/>
        <v>5475.6614668789562</v>
      </c>
      <c r="H36" s="17">
        <v>3629.8</v>
      </c>
      <c r="I36" s="19"/>
      <c r="J36" s="124"/>
    </row>
    <row r="37" spans="1:47" s="18" customFormat="1" ht="18" customHeight="1">
      <c r="A37" s="15">
        <v>8</v>
      </c>
      <c r="B37" s="28" t="s">
        <v>114</v>
      </c>
      <c r="C37" s="17">
        <f>Додаток2_БІ!C32+Додаток3_БІ!C30+Додаток4_БІ!C24</f>
        <v>0</v>
      </c>
      <c r="D37" s="17">
        <v>0</v>
      </c>
      <c r="E37" s="17">
        <f>Додаток2_БІ!E32+Додаток3_БІ!E30+Додаток4_БІ!E24</f>
        <v>0</v>
      </c>
      <c r="F37" s="17"/>
      <c r="G37" s="17">
        <f>Додаток2_БІ!G32+Додаток3_БІ!G30+Додаток4_БІ!G24</f>
        <v>0</v>
      </c>
      <c r="H37" s="17"/>
      <c r="I37" s="19"/>
    </row>
    <row r="38" spans="1:47" ht="18" customHeight="1">
      <c r="A38" s="20" t="s">
        <v>121</v>
      </c>
      <c r="B38" s="21" t="s">
        <v>125</v>
      </c>
      <c r="C38" s="17"/>
      <c r="D38" s="17">
        <f>Додаток2_БІ!D33+Додаток3_БІ!D31+Додаток4_БІ!D25</f>
        <v>0</v>
      </c>
      <c r="E38" s="17"/>
      <c r="F38" s="17">
        <f>Додаток2_БІ!F33+Додаток3_БІ!F31+Додаток4_БІ!F25</f>
        <v>0</v>
      </c>
      <c r="G38" s="17"/>
      <c r="H38" s="17">
        <f>Додаток2_БІ!H33+Додаток3_БІ!H31+Додаток4_БІ!H25</f>
        <v>0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ht="18" customHeight="1">
      <c r="A39" s="20" t="s">
        <v>122</v>
      </c>
      <c r="B39" s="21" t="s">
        <v>45</v>
      </c>
      <c r="C39" s="22">
        <v>0</v>
      </c>
      <c r="D39" s="22">
        <v>0</v>
      </c>
      <c r="E39" s="22">
        <v>0</v>
      </c>
      <c r="F39" s="22"/>
      <c r="G39" s="22">
        <v>0</v>
      </c>
      <c r="H39" s="22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8" customHeight="1">
      <c r="A40" s="20" t="s">
        <v>123</v>
      </c>
      <c r="B40" s="21" t="s">
        <v>46</v>
      </c>
      <c r="C40" s="22">
        <v>0</v>
      </c>
      <c r="D40" s="22">
        <v>0</v>
      </c>
      <c r="E40" s="22">
        <v>0</v>
      </c>
      <c r="F40" s="22"/>
      <c r="G40" s="22">
        <v>0</v>
      </c>
      <c r="H40" s="22"/>
      <c r="I40" s="2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8" customHeight="1">
      <c r="A41" s="20" t="s">
        <v>124</v>
      </c>
      <c r="B41" s="21" t="s">
        <v>47</v>
      </c>
      <c r="C41" s="22">
        <v>0</v>
      </c>
      <c r="D41" s="22">
        <v>0</v>
      </c>
      <c r="E41" s="22">
        <v>0</v>
      </c>
      <c r="F41" s="22"/>
      <c r="G41" s="22">
        <v>0</v>
      </c>
      <c r="H41" s="22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18" customFormat="1" ht="18" customHeight="1">
      <c r="A42" s="15">
        <v>9</v>
      </c>
      <c r="B42" s="16" t="s">
        <v>117</v>
      </c>
      <c r="C42" s="17">
        <f>C36+C37</f>
        <v>109853.72585138897</v>
      </c>
      <c r="D42" s="17"/>
      <c r="E42" s="17">
        <f>E36+E37</f>
        <v>45392.738768836687</v>
      </c>
      <c r="F42" s="17"/>
      <c r="G42" s="17"/>
      <c r="H42" s="30">
        <v>1116.8800000000001</v>
      </c>
      <c r="I42" s="19"/>
    </row>
    <row r="43" spans="1:47" s="18" customFormat="1" ht="18" customHeight="1">
      <c r="A43" s="15">
        <v>10</v>
      </c>
      <c r="B43" s="16" t="s">
        <v>48</v>
      </c>
      <c r="C43" s="17"/>
      <c r="D43" s="17">
        <v>2377.5500000000002</v>
      </c>
      <c r="E43" s="17"/>
      <c r="F43" s="17">
        <v>3629.8</v>
      </c>
      <c r="G43" s="17"/>
      <c r="H43" s="17">
        <v>3629.8</v>
      </c>
    </row>
    <row r="44" spans="1:47" s="18" customFormat="1" ht="18" customHeight="1">
      <c r="A44" s="15">
        <v>11</v>
      </c>
      <c r="B44" s="16" t="s">
        <v>87</v>
      </c>
      <c r="C44" s="109"/>
      <c r="D44" s="17"/>
      <c r="E44" s="109"/>
      <c r="F44" s="17"/>
      <c r="G44" s="109"/>
      <c r="H44" s="17"/>
    </row>
    <row r="45" spans="1:47" s="18" customFormat="1" ht="18" customHeight="1">
      <c r="A45" s="15">
        <v>12</v>
      </c>
      <c r="B45" s="31" t="s">
        <v>49</v>
      </c>
      <c r="C45" s="32">
        <v>0</v>
      </c>
      <c r="D45" s="32"/>
      <c r="E45" s="32">
        <v>0</v>
      </c>
      <c r="F45" s="32"/>
      <c r="G45" s="32">
        <v>0</v>
      </c>
      <c r="H45" s="32"/>
    </row>
    <row r="46" spans="1:47" s="33" customFormat="1" ht="17.25" customHeight="1">
      <c r="A46" s="136"/>
      <c r="B46" s="136"/>
      <c r="C46" s="136"/>
      <c r="D46" s="136"/>
      <c r="E46" s="136"/>
      <c r="F46" s="136"/>
      <c r="G46" s="136"/>
      <c r="H46" s="136"/>
    </row>
    <row r="47" spans="1:47" s="34" customFormat="1" ht="14.25" hidden="1">
      <c r="A47" s="116"/>
      <c r="B47" s="117"/>
      <c r="C47" s="118"/>
      <c r="D47" s="118"/>
      <c r="E47" s="117"/>
      <c r="F47" s="118"/>
      <c r="G47" s="117"/>
      <c r="H47" s="118"/>
    </row>
    <row r="48" spans="1:47" ht="24.75" customHeight="1">
      <c r="A48" s="128" t="s">
        <v>128</v>
      </c>
      <c r="B48" s="128"/>
      <c r="C48" s="128"/>
      <c r="D48" s="128"/>
      <c r="E48" s="128"/>
      <c r="F48" s="128"/>
      <c r="G48" s="128"/>
      <c r="H48" s="12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20.25">
      <c r="A49" s="103"/>
      <c r="B49" s="103"/>
      <c r="C49" s="103"/>
      <c r="D49" s="103"/>
      <c r="E49" s="103"/>
      <c r="F49" s="110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idden="1">
      <c r="A50" s="36"/>
      <c r="B50" s="10" t="s">
        <v>50</v>
      </c>
      <c r="C50" s="3" t="s">
        <v>51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>
      <c r="A51" s="36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</sheetData>
  <sheetProtection formatCells="0" selectLockedCells="1" selectUnlockedCells="1"/>
  <mergeCells count="12">
    <mergeCell ref="F1:H1"/>
    <mergeCell ref="A48:H48"/>
    <mergeCell ref="A3:H3"/>
    <mergeCell ref="A4:H4"/>
    <mergeCell ref="I4:J4"/>
    <mergeCell ref="B5:D5"/>
    <mergeCell ref="A6:A7"/>
    <mergeCell ref="B6:B7"/>
    <mergeCell ref="C6:D6"/>
    <mergeCell ref="E6:F6"/>
    <mergeCell ref="G6:H6"/>
    <mergeCell ref="A46:H46"/>
  </mergeCells>
  <conditionalFormatting sqref="C12:D14 C9:H11 C15:E15 G12:H15 C16:H43">
    <cfRule type="containsText" dxfId="10" priority="1" stopIfTrue="1" operator="containsText" text="Додаток2">
      <formula>NOT(ISERROR(SEARCH("Додаток2",C9)))</formula>
    </cfRule>
    <cfRule type="containsText" dxfId="9" priority="2" stopIfTrue="1" operator="containsText" text="Додаток2">
      <formula>NOT(ISERROR(SEARCH("Додаток2",C9)))</formula>
    </cfRule>
  </conditionalFormatting>
  <printOptions horizontalCentered="1"/>
  <pageMargins left="0.25" right="0.25" top="0.75" bottom="0.75" header="0.3" footer="0.3"/>
  <pageSetup paperSize="9" scale="6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39"/>
    <pageSetUpPr fitToPage="1"/>
  </sheetPr>
  <dimension ref="A1:WVH47"/>
  <sheetViews>
    <sheetView topLeftCell="A16" zoomScaleNormal="100" zoomScaleSheetLayoutView="70" workbookViewId="0">
      <selection sqref="A1:H42"/>
    </sheetView>
  </sheetViews>
  <sheetFormatPr defaultColWidth="11.5703125" defaultRowHeight="12.75"/>
  <cols>
    <col min="1" max="1" width="8.140625" style="3" customWidth="1"/>
    <col min="2" max="2" width="65.7109375" style="3" customWidth="1"/>
    <col min="3" max="3" width="14.85546875" style="3" customWidth="1"/>
    <col min="4" max="4" width="13.28515625" style="3" customWidth="1"/>
    <col min="5" max="5" width="14.5703125" style="3" customWidth="1"/>
    <col min="6" max="6" width="13" style="3" customWidth="1"/>
    <col min="7" max="7" width="13.42578125" style="3" customWidth="1"/>
    <col min="8" max="8" width="13.7109375" style="3" customWidth="1"/>
    <col min="9" max="9" width="8" style="3" customWidth="1"/>
    <col min="10" max="236" width="11.5703125" style="3"/>
    <col min="237" max="237" width="6.42578125" style="3" customWidth="1"/>
    <col min="238" max="238" width="65.7109375" style="3" customWidth="1"/>
    <col min="239" max="242" width="11.5703125" style="3" hidden="1" customWidth="1"/>
    <col min="243" max="243" width="14.85546875" style="3" customWidth="1"/>
    <col min="244" max="244" width="13.28515625" style="3" customWidth="1"/>
    <col min="245" max="245" width="14.5703125" style="3" customWidth="1"/>
    <col min="246" max="246" width="13" style="3" customWidth="1"/>
    <col min="247" max="256" width="11.5703125" style="3" hidden="1" customWidth="1"/>
    <col min="257" max="257" width="8.140625" style="3" customWidth="1"/>
    <col min="258" max="492" width="11.5703125" style="3"/>
    <col min="493" max="493" width="6.42578125" style="3" customWidth="1"/>
    <col min="494" max="494" width="65.7109375" style="3" customWidth="1"/>
    <col min="495" max="498" width="11.5703125" style="3" hidden="1" customWidth="1"/>
    <col min="499" max="499" width="14.85546875" style="3" customWidth="1"/>
    <col min="500" max="500" width="13.28515625" style="3" customWidth="1"/>
    <col min="501" max="501" width="14.5703125" style="3" customWidth="1"/>
    <col min="502" max="502" width="13" style="3" customWidth="1"/>
    <col min="503" max="512" width="11.5703125" style="3" hidden="1" customWidth="1"/>
    <col min="513" max="513" width="8.140625" style="3" customWidth="1"/>
    <col min="514" max="748" width="11.5703125" style="3"/>
    <col min="749" max="749" width="6.42578125" style="3" customWidth="1"/>
    <col min="750" max="750" width="65.7109375" style="3" customWidth="1"/>
    <col min="751" max="754" width="11.5703125" style="3" hidden="1" customWidth="1"/>
    <col min="755" max="755" width="14.85546875" style="3" customWidth="1"/>
    <col min="756" max="756" width="13.28515625" style="3" customWidth="1"/>
    <col min="757" max="757" width="14.5703125" style="3" customWidth="1"/>
    <col min="758" max="758" width="13" style="3" customWidth="1"/>
    <col min="759" max="768" width="11.5703125" style="3" hidden="1" customWidth="1"/>
    <col min="769" max="769" width="8.140625" style="3" customWidth="1"/>
    <col min="770" max="1004" width="11.5703125" style="3"/>
    <col min="1005" max="1005" width="6.42578125" style="3" customWidth="1"/>
    <col min="1006" max="1006" width="65.7109375" style="3" customWidth="1"/>
    <col min="1007" max="1010" width="11.5703125" style="3" hidden="1" customWidth="1"/>
    <col min="1011" max="1011" width="14.85546875" style="3" customWidth="1"/>
    <col min="1012" max="1012" width="13.28515625" style="3" customWidth="1"/>
    <col min="1013" max="1013" width="14.5703125" style="3" customWidth="1"/>
    <col min="1014" max="1014" width="13" style="3" customWidth="1"/>
    <col min="1015" max="1024" width="11.5703125" style="3" hidden="1" customWidth="1"/>
    <col min="1025" max="1025" width="8.140625" style="3" customWidth="1"/>
    <col min="1026" max="1260" width="11.5703125" style="3"/>
    <col min="1261" max="1261" width="6.42578125" style="3" customWidth="1"/>
    <col min="1262" max="1262" width="65.7109375" style="3" customWidth="1"/>
    <col min="1263" max="1266" width="11.5703125" style="3" hidden="1" customWidth="1"/>
    <col min="1267" max="1267" width="14.85546875" style="3" customWidth="1"/>
    <col min="1268" max="1268" width="13.28515625" style="3" customWidth="1"/>
    <col min="1269" max="1269" width="14.5703125" style="3" customWidth="1"/>
    <col min="1270" max="1270" width="13" style="3" customWidth="1"/>
    <col min="1271" max="1280" width="11.5703125" style="3" hidden="1" customWidth="1"/>
    <col min="1281" max="1281" width="8.140625" style="3" customWidth="1"/>
    <col min="1282" max="1516" width="11.5703125" style="3"/>
    <col min="1517" max="1517" width="6.42578125" style="3" customWidth="1"/>
    <col min="1518" max="1518" width="65.7109375" style="3" customWidth="1"/>
    <col min="1519" max="1522" width="11.5703125" style="3" hidden="1" customWidth="1"/>
    <col min="1523" max="1523" width="14.85546875" style="3" customWidth="1"/>
    <col min="1524" max="1524" width="13.28515625" style="3" customWidth="1"/>
    <col min="1525" max="1525" width="14.5703125" style="3" customWidth="1"/>
    <col min="1526" max="1526" width="13" style="3" customWidth="1"/>
    <col min="1527" max="1536" width="11.5703125" style="3" hidden="1" customWidth="1"/>
    <col min="1537" max="1537" width="8.140625" style="3" customWidth="1"/>
    <col min="1538" max="1772" width="11.5703125" style="3"/>
    <col min="1773" max="1773" width="6.42578125" style="3" customWidth="1"/>
    <col min="1774" max="1774" width="65.7109375" style="3" customWidth="1"/>
    <col min="1775" max="1778" width="11.5703125" style="3" hidden="1" customWidth="1"/>
    <col min="1779" max="1779" width="14.85546875" style="3" customWidth="1"/>
    <col min="1780" max="1780" width="13.28515625" style="3" customWidth="1"/>
    <col min="1781" max="1781" width="14.5703125" style="3" customWidth="1"/>
    <col min="1782" max="1782" width="13" style="3" customWidth="1"/>
    <col min="1783" max="1792" width="11.5703125" style="3" hidden="1" customWidth="1"/>
    <col min="1793" max="1793" width="8.140625" style="3" customWidth="1"/>
    <col min="1794" max="2028" width="11.5703125" style="3"/>
    <col min="2029" max="2029" width="6.42578125" style="3" customWidth="1"/>
    <col min="2030" max="2030" width="65.7109375" style="3" customWidth="1"/>
    <col min="2031" max="2034" width="11.5703125" style="3" hidden="1" customWidth="1"/>
    <col min="2035" max="2035" width="14.85546875" style="3" customWidth="1"/>
    <col min="2036" max="2036" width="13.28515625" style="3" customWidth="1"/>
    <col min="2037" max="2037" width="14.5703125" style="3" customWidth="1"/>
    <col min="2038" max="2038" width="13" style="3" customWidth="1"/>
    <col min="2039" max="2048" width="11.5703125" style="3" hidden="1" customWidth="1"/>
    <col min="2049" max="2049" width="8.140625" style="3" customWidth="1"/>
    <col min="2050" max="2284" width="11.5703125" style="3"/>
    <col min="2285" max="2285" width="6.42578125" style="3" customWidth="1"/>
    <col min="2286" max="2286" width="65.7109375" style="3" customWidth="1"/>
    <col min="2287" max="2290" width="11.5703125" style="3" hidden="1" customWidth="1"/>
    <col min="2291" max="2291" width="14.85546875" style="3" customWidth="1"/>
    <col min="2292" max="2292" width="13.28515625" style="3" customWidth="1"/>
    <col min="2293" max="2293" width="14.5703125" style="3" customWidth="1"/>
    <col min="2294" max="2294" width="13" style="3" customWidth="1"/>
    <col min="2295" max="2304" width="11.5703125" style="3" hidden="1" customWidth="1"/>
    <col min="2305" max="2305" width="8.140625" style="3" customWidth="1"/>
    <col min="2306" max="2540" width="11.5703125" style="3"/>
    <col min="2541" max="2541" width="6.42578125" style="3" customWidth="1"/>
    <col min="2542" max="2542" width="65.7109375" style="3" customWidth="1"/>
    <col min="2543" max="2546" width="11.5703125" style="3" hidden="1" customWidth="1"/>
    <col min="2547" max="2547" width="14.85546875" style="3" customWidth="1"/>
    <col min="2548" max="2548" width="13.28515625" style="3" customWidth="1"/>
    <col min="2549" max="2549" width="14.5703125" style="3" customWidth="1"/>
    <col min="2550" max="2550" width="13" style="3" customWidth="1"/>
    <col min="2551" max="2560" width="11.5703125" style="3" hidden="1" customWidth="1"/>
    <col min="2561" max="2561" width="8.140625" style="3" customWidth="1"/>
    <col min="2562" max="2796" width="11.5703125" style="3"/>
    <col min="2797" max="2797" width="6.42578125" style="3" customWidth="1"/>
    <col min="2798" max="2798" width="65.7109375" style="3" customWidth="1"/>
    <col min="2799" max="2802" width="11.5703125" style="3" hidden="1" customWidth="1"/>
    <col min="2803" max="2803" width="14.85546875" style="3" customWidth="1"/>
    <col min="2804" max="2804" width="13.28515625" style="3" customWidth="1"/>
    <col min="2805" max="2805" width="14.5703125" style="3" customWidth="1"/>
    <col min="2806" max="2806" width="13" style="3" customWidth="1"/>
    <col min="2807" max="2816" width="11.5703125" style="3" hidden="1" customWidth="1"/>
    <col min="2817" max="2817" width="8.140625" style="3" customWidth="1"/>
    <col min="2818" max="3052" width="11.5703125" style="3"/>
    <col min="3053" max="3053" width="6.42578125" style="3" customWidth="1"/>
    <col min="3054" max="3054" width="65.7109375" style="3" customWidth="1"/>
    <col min="3055" max="3058" width="11.5703125" style="3" hidden="1" customWidth="1"/>
    <col min="3059" max="3059" width="14.85546875" style="3" customWidth="1"/>
    <col min="3060" max="3060" width="13.28515625" style="3" customWidth="1"/>
    <col min="3061" max="3061" width="14.5703125" style="3" customWidth="1"/>
    <col min="3062" max="3062" width="13" style="3" customWidth="1"/>
    <col min="3063" max="3072" width="11.5703125" style="3" hidden="1" customWidth="1"/>
    <col min="3073" max="3073" width="8.140625" style="3" customWidth="1"/>
    <col min="3074" max="3308" width="11.5703125" style="3"/>
    <col min="3309" max="3309" width="6.42578125" style="3" customWidth="1"/>
    <col min="3310" max="3310" width="65.7109375" style="3" customWidth="1"/>
    <col min="3311" max="3314" width="11.5703125" style="3" hidden="1" customWidth="1"/>
    <col min="3315" max="3315" width="14.85546875" style="3" customWidth="1"/>
    <col min="3316" max="3316" width="13.28515625" style="3" customWidth="1"/>
    <col min="3317" max="3317" width="14.5703125" style="3" customWidth="1"/>
    <col min="3318" max="3318" width="13" style="3" customWidth="1"/>
    <col min="3319" max="3328" width="11.5703125" style="3" hidden="1" customWidth="1"/>
    <col min="3329" max="3329" width="8.140625" style="3" customWidth="1"/>
    <col min="3330" max="3564" width="11.5703125" style="3"/>
    <col min="3565" max="3565" width="6.42578125" style="3" customWidth="1"/>
    <col min="3566" max="3566" width="65.7109375" style="3" customWidth="1"/>
    <col min="3567" max="3570" width="11.5703125" style="3" hidden="1" customWidth="1"/>
    <col min="3571" max="3571" width="14.85546875" style="3" customWidth="1"/>
    <col min="3572" max="3572" width="13.28515625" style="3" customWidth="1"/>
    <col min="3573" max="3573" width="14.5703125" style="3" customWidth="1"/>
    <col min="3574" max="3574" width="13" style="3" customWidth="1"/>
    <col min="3575" max="3584" width="11.5703125" style="3" hidden="1" customWidth="1"/>
    <col min="3585" max="3585" width="8.140625" style="3" customWidth="1"/>
    <col min="3586" max="3820" width="11.5703125" style="3"/>
    <col min="3821" max="3821" width="6.42578125" style="3" customWidth="1"/>
    <col min="3822" max="3822" width="65.7109375" style="3" customWidth="1"/>
    <col min="3823" max="3826" width="11.5703125" style="3" hidden="1" customWidth="1"/>
    <col min="3827" max="3827" width="14.85546875" style="3" customWidth="1"/>
    <col min="3828" max="3828" width="13.28515625" style="3" customWidth="1"/>
    <col min="3829" max="3829" width="14.5703125" style="3" customWidth="1"/>
    <col min="3830" max="3830" width="13" style="3" customWidth="1"/>
    <col min="3831" max="3840" width="11.5703125" style="3" hidden="1" customWidth="1"/>
    <col min="3841" max="3841" width="8.140625" style="3" customWidth="1"/>
    <col min="3842" max="4076" width="11.5703125" style="3"/>
    <col min="4077" max="4077" width="6.42578125" style="3" customWidth="1"/>
    <col min="4078" max="4078" width="65.7109375" style="3" customWidth="1"/>
    <col min="4079" max="4082" width="11.5703125" style="3" hidden="1" customWidth="1"/>
    <col min="4083" max="4083" width="14.85546875" style="3" customWidth="1"/>
    <col min="4084" max="4084" width="13.28515625" style="3" customWidth="1"/>
    <col min="4085" max="4085" width="14.5703125" style="3" customWidth="1"/>
    <col min="4086" max="4086" width="13" style="3" customWidth="1"/>
    <col min="4087" max="4096" width="11.5703125" style="3" hidden="1" customWidth="1"/>
    <col min="4097" max="4097" width="8.140625" style="3" customWidth="1"/>
    <col min="4098" max="4332" width="11.5703125" style="3"/>
    <col min="4333" max="4333" width="6.42578125" style="3" customWidth="1"/>
    <col min="4334" max="4334" width="65.7109375" style="3" customWidth="1"/>
    <col min="4335" max="4338" width="11.5703125" style="3" hidden="1" customWidth="1"/>
    <col min="4339" max="4339" width="14.85546875" style="3" customWidth="1"/>
    <col min="4340" max="4340" width="13.28515625" style="3" customWidth="1"/>
    <col min="4341" max="4341" width="14.5703125" style="3" customWidth="1"/>
    <col min="4342" max="4342" width="13" style="3" customWidth="1"/>
    <col min="4343" max="4352" width="11.5703125" style="3" hidden="1" customWidth="1"/>
    <col min="4353" max="4353" width="8.140625" style="3" customWidth="1"/>
    <col min="4354" max="4588" width="11.5703125" style="3"/>
    <col min="4589" max="4589" width="6.42578125" style="3" customWidth="1"/>
    <col min="4590" max="4590" width="65.7109375" style="3" customWidth="1"/>
    <col min="4591" max="4594" width="11.5703125" style="3" hidden="1" customWidth="1"/>
    <col min="4595" max="4595" width="14.85546875" style="3" customWidth="1"/>
    <col min="4596" max="4596" width="13.28515625" style="3" customWidth="1"/>
    <col min="4597" max="4597" width="14.5703125" style="3" customWidth="1"/>
    <col min="4598" max="4598" width="13" style="3" customWidth="1"/>
    <col min="4599" max="4608" width="11.5703125" style="3" hidden="1" customWidth="1"/>
    <col min="4609" max="4609" width="8.140625" style="3" customWidth="1"/>
    <col min="4610" max="4844" width="11.5703125" style="3"/>
    <col min="4845" max="4845" width="6.42578125" style="3" customWidth="1"/>
    <col min="4846" max="4846" width="65.7109375" style="3" customWidth="1"/>
    <col min="4847" max="4850" width="11.5703125" style="3" hidden="1" customWidth="1"/>
    <col min="4851" max="4851" width="14.85546875" style="3" customWidth="1"/>
    <col min="4852" max="4852" width="13.28515625" style="3" customWidth="1"/>
    <col min="4853" max="4853" width="14.5703125" style="3" customWidth="1"/>
    <col min="4854" max="4854" width="13" style="3" customWidth="1"/>
    <col min="4855" max="4864" width="11.5703125" style="3" hidden="1" customWidth="1"/>
    <col min="4865" max="4865" width="8.140625" style="3" customWidth="1"/>
    <col min="4866" max="5100" width="11.5703125" style="3"/>
    <col min="5101" max="5101" width="6.42578125" style="3" customWidth="1"/>
    <col min="5102" max="5102" width="65.7109375" style="3" customWidth="1"/>
    <col min="5103" max="5106" width="11.5703125" style="3" hidden="1" customWidth="1"/>
    <col min="5107" max="5107" width="14.85546875" style="3" customWidth="1"/>
    <col min="5108" max="5108" width="13.28515625" style="3" customWidth="1"/>
    <col min="5109" max="5109" width="14.5703125" style="3" customWidth="1"/>
    <col min="5110" max="5110" width="13" style="3" customWidth="1"/>
    <col min="5111" max="5120" width="11.5703125" style="3" hidden="1" customWidth="1"/>
    <col min="5121" max="5121" width="8.140625" style="3" customWidth="1"/>
    <col min="5122" max="5356" width="11.5703125" style="3"/>
    <col min="5357" max="5357" width="6.42578125" style="3" customWidth="1"/>
    <col min="5358" max="5358" width="65.7109375" style="3" customWidth="1"/>
    <col min="5359" max="5362" width="11.5703125" style="3" hidden="1" customWidth="1"/>
    <col min="5363" max="5363" width="14.85546875" style="3" customWidth="1"/>
    <col min="5364" max="5364" width="13.28515625" style="3" customWidth="1"/>
    <col min="5365" max="5365" width="14.5703125" style="3" customWidth="1"/>
    <col min="5366" max="5366" width="13" style="3" customWidth="1"/>
    <col min="5367" max="5376" width="11.5703125" style="3" hidden="1" customWidth="1"/>
    <col min="5377" max="5377" width="8.140625" style="3" customWidth="1"/>
    <col min="5378" max="5612" width="11.5703125" style="3"/>
    <col min="5613" max="5613" width="6.42578125" style="3" customWidth="1"/>
    <col min="5614" max="5614" width="65.7109375" style="3" customWidth="1"/>
    <col min="5615" max="5618" width="11.5703125" style="3" hidden="1" customWidth="1"/>
    <col min="5619" max="5619" width="14.85546875" style="3" customWidth="1"/>
    <col min="5620" max="5620" width="13.28515625" style="3" customWidth="1"/>
    <col min="5621" max="5621" width="14.5703125" style="3" customWidth="1"/>
    <col min="5622" max="5622" width="13" style="3" customWidth="1"/>
    <col min="5623" max="5632" width="11.5703125" style="3" hidden="1" customWidth="1"/>
    <col min="5633" max="5633" width="8.140625" style="3" customWidth="1"/>
    <col min="5634" max="5868" width="11.5703125" style="3"/>
    <col min="5869" max="5869" width="6.42578125" style="3" customWidth="1"/>
    <col min="5870" max="5870" width="65.7109375" style="3" customWidth="1"/>
    <col min="5871" max="5874" width="11.5703125" style="3" hidden="1" customWidth="1"/>
    <col min="5875" max="5875" width="14.85546875" style="3" customWidth="1"/>
    <col min="5876" max="5876" width="13.28515625" style="3" customWidth="1"/>
    <col min="5877" max="5877" width="14.5703125" style="3" customWidth="1"/>
    <col min="5878" max="5878" width="13" style="3" customWidth="1"/>
    <col min="5879" max="5888" width="11.5703125" style="3" hidden="1" customWidth="1"/>
    <col min="5889" max="5889" width="8.140625" style="3" customWidth="1"/>
    <col min="5890" max="6124" width="11.5703125" style="3"/>
    <col min="6125" max="6125" width="6.42578125" style="3" customWidth="1"/>
    <col min="6126" max="6126" width="65.7109375" style="3" customWidth="1"/>
    <col min="6127" max="6130" width="11.5703125" style="3" hidden="1" customWidth="1"/>
    <col min="6131" max="6131" width="14.85546875" style="3" customWidth="1"/>
    <col min="6132" max="6132" width="13.28515625" style="3" customWidth="1"/>
    <col min="6133" max="6133" width="14.5703125" style="3" customWidth="1"/>
    <col min="6134" max="6134" width="13" style="3" customWidth="1"/>
    <col min="6135" max="6144" width="11.5703125" style="3" hidden="1" customWidth="1"/>
    <col min="6145" max="6145" width="8.140625" style="3" customWidth="1"/>
    <col min="6146" max="6380" width="11.5703125" style="3"/>
    <col min="6381" max="6381" width="6.42578125" style="3" customWidth="1"/>
    <col min="6382" max="6382" width="65.7109375" style="3" customWidth="1"/>
    <col min="6383" max="6386" width="11.5703125" style="3" hidden="1" customWidth="1"/>
    <col min="6387" max="6387" width="14.85546875" style="3" customWidth="1"/>
    <col min="6388" max="6388" width="13.28515625" style="3" customWidth="1"/>
    <col min="6389" max="6389" width="14.5703125" style="3" customWidth="1"/>
    <col min="6390" max="6390" width="13" style="3" customWidth="1"/>
    <col min="6391" max="6400" width="11.5703125" style="3" hidden="1" customWidth="1"/>
    <col min="6401" max="6401" width="8.140625" style="3" customWidth="1"/>
    <col min="6402" max="6636" width="11.5703125" style="3"/>
    <col min="6637" max="6637" width="6.42578125" style="3" customWidth="1"/>
    <col min="6638" max="6638" width="65.7109375" style="3" customWidth="1"/>
    <col min="6639" max="6642" width="11.5703125" style="3" hidden="1" customWidth="1"/>
    <col min="6643" max="6643" width="14.85546875" style="3" customWidth="1"/>
    <col min="6644" max="6644" width="13.28515625" style="3" customWidth="1"/>
    <col min="6645" max="6645" width="14.5703125" style="3" customWidth="1"/>
    <col min="6646" max="6646" width="13" style="3" customWidth="1"/>
    <col min="6647" max="6656" width="11.5703125" style="3" hidden="1" customWidth="1"/>
    <col min="6657" max="6657" width="8.140625" style="3" customWidth="1"/>
    <col min="6658" max="6892" width="11.5703125" style="3"/>
    <col min="6893" max="6893" width="6.42578125" style="3" customWidth="1"/>
    <col min="6894" max="6894" width="65.7109375" style="3" customWidth="1"/>
    <col min="6895" max="6898" width="11.5703125" style="3" hidden="1" customWidth="1"/>
    <col min="6899" max="6899" width="14.85546875" style="3" customWidth="1"/>
    <col min="6900" max="6900" width="13.28515625" style="3" customWidth="1"/>
    <col min="6901" max="6901" width="14.5703125" style="3" customWidth="1"/>
    <col min="6902" max="6902" width="13" style="3" customWidth="1"/>
    <col min="6903" max="6912" width="11.5703125" style="3" hidden="1" customWidth="1"/>
    <col min="6913" max="6913" width="8.140625" style="3" customWidth="1"/>
    <col min="6914" max="7148" width="11.5703125" style="3"/>
    <col min="7149" max="7149" width="6.42578125" style="3" customWidth="1"/>
    <col min="7150" max="7150" width="65.7109375" style="3" customWidth="1"/>
    <col min="7151" max="7154" width="11.5703125" style="3" hidden="1" customWidth="1"/>
    <col min="7155" max="7155" width="14.85546875" style="3" customWidth="1"/>
    <col min="7156" max="7156" width="13.28515625" style="3" customWidth="1"/>
    <col min="7157" max="7157" width="14.5703125" style="3" customWidth="1"/>
    <col min="7158" max="7158" width="13" style="3" customWidth="1"/>
    <col min="7159" max="7168" width="11.5703125" style="3" hidden="1" customWidth="1"/>
    <col min="7169" max="7169" width="8.140625" style="3" customWidth="1"/>
    <col min="7170" max="7404" width="11.5703125" style="3"/>
    <col min="7405" max="7405" width="6.42578125" style="3" customWidth="1"/>
    <col min="7406" max="7406" width="65.7109375" style="3" customWidth="1"/>
    <col min="7407" max="7410" width="11.5703125" style="3" hidden="1" customWidth="1"/>
    <col min="7411" max="7411" width="14.85546875" style="3" customWidth="1"/>
    <col min="7412" max="7412" width="13.28515625" style="3" customWidth="1"/>
    <col min="7413" max="7413" width="14.5703125" style="3" customWidth="1"/>
    <col min="7414" max="7414" width="13" style="3" customWidth="1"/>
    <col min="7415" max="7424" width="11.5703125" style="3" hidden="1" customWidth="1"/>
    <col min="7425" max="7425" width="8.140625" style="3" customWidth="1"/>
    <col min="7426" max="7660" width="11.5703125" style="3"/>
    <col min="7661" max="7661" width="6.42578125" style="3" customWidth="1"/>
    <col min="7662" max="7662" width="65.7109375" style="3" customWidth="1"/>
    <col min="7663" max="7666" width="11.5703125" style="3" hidden="1" customWidth="1"/>
    <col min="7667" max="7667" width="14.85546875" style="3" customWidth="1"/>
    <col min="7668" max="7668" width="13.28515625" style="3" customWidth="1"/>
    <col min="7669" max="7669" width="14.5703125" style="3" customWidth="1"/>
    <col min="7670" max="7670" width="13" style="3" customWidth="1"/>
    <col min="7671" max="7680" width="11.5703125" style="3" hidden="1" customWidth="1"/>
    <col min="7681" max="7681" width="8.140625" style="3" customWidth="1"/>
    <col min="7682" max="7916" width="11.5703125" style="3"/>
    <col min="7917" max="7917" width="6.42578125" style="3" customWidth="1"/>
    <col min="7918" max="7918" width="65.7109375" style="3" customWidth="1"/>
    <col min="7919" max="7922" width="11.5703125" style="3" hidden="1" customWidth="1"/>
    <col min="7923" max="7923" width="14.85546875" style="3" customWidth="1"/>
    <col min="7924" max="7924" width="13.28515625" style="3" customWidth="1"/>
    <col min="7925" max="7925" width="14.5703125" style="3" customWidth="1"/>
    <col min="7926" max="7926" width="13" style="3" customWidth="1"/>
    <col min="7927" max="7936" width="11.5703125" style="3" hidden="1" customWidth="1"/>
    <col min="7937" max="7937" width="8.140625" style="3" customWidth="1"/>
    <col min="7938" max="8172" width="11.5703125" style="3"/>
    <col min="8173" max="8173" width="6.42578125" style="3" customWidth="1"/>
    <col min="8174" max="8174" width="65.7109375" style="3" customWidth="1"/>
    <col min="8175" max="8178" width="11.5703125" style="3" hidden="1" customWidth="1"/>
    <col min="8179" max="8179" width="14.85546875" style="3" customWidth="1"/>
    <col min="8180" max="8180" width="13.28515625" style="3" customWidth="1"/>
    <col min="8181" max="8181" width="14.5703125" style="3" customWidth="1"/>
    <col min="8182" max="8182" width="13" style="3" customWidth="1"/>
    <col min="8183" max="8192" width="11.5703125" style="3" hidden="1" customWidth="1"/>
    <col min="8193" max="8193" width="8.140625" style="3" customWidth="1"/>
    <col min="8194" max="8428" width="11.5703125" style="3"/>
    <col min="8429" max="8429" width="6.42578125" style="3" customWidth="1"/>
    <col min="8430" max="8430" width="65.7109375" style="3" customWidth="1"/>
    <col min="8431" max="8434" width="11.5703125" style="3" hidden="1" customWidth="1"/>
    <col min="8435" max="8435" width="14.85546875" style="3" customWidth="1"/>
    <col min="8436" max="8436" width="13.28515625" style="3" customWidth="1"/>
    <col min="8437" max="8437" width="14.5703125" style="3" customWidth="1"/>
    <col min="8438" max="8438" width="13" style="3" customWidth="1"/>
    <col min="8439" max="8448" width="11.5703125" style="3" hidden="1" customWidth="1"/>
    <col min="8449" max="8449" width="8.140625" style="3" customWidth="1"/>
    <col min="8450" max="8684" width="11.5703125" style="3"/>
    <col min="8685" max="8685" width="6.42578125" style="3" customWidth="1"/>
    <col min="8686" max="8686" width="65.7109375" style="3" customWidth="1"/>
    <col min="8687" max="8690" width="11.5703125" style="3" hidden="1" customWidth="1"/>
    <col min="8691" max="8691" width="14.85546875" style="3" customWidth="1"/>
    <col min="8692" max="8692" width="13.28515625" style="3" customWidth="1"/>
    <col min="8693" max="8693" width="14.5703125" style="3" customWidth="1"/>
    <col min="8694" max="8694" width="13" style="3" customWidth="1"/>
    <col min="8695" max="8704" width="11.5703125" style="3" hidden="1" customWidth="1"/>
    <col min="8705" max="8705" width="8.140625" style="3" customWidth="1"/>
    <col min="8706" max="8940" width="11.5703125" style="3"/>
    <col min="8941" max="8941" width="6.42578125" style="3" customWidth="1"/>
    <col min="8942" max="8942" width="65.7109375" style="3" customWidth="1"/>
    <col min="8943" max="8946" width="11.5703125" style="3" hidden="1" customWidth="1"/>
    <col min="8947" max="8947" width="14.85546875" style="3" customWidth="1"/>
    <col min="8948" max="8948" width="13.28515625" style="3" customWidth="1"/>
    <col min="8949" max="8949" width="14.5703125" style="3" customWidth="1"/>
    <col min="8950" max="8950" width="13" style="3" customWidth="1"/>
    <col min="8951" max="8960" width="11.5703125" style="3" hidden="1" customWidth="1"/>
    <col min="8961" max="8961" width="8.140625" style="3" customWidth="1"/>
    <col min="8962" max="9196" width="11.5703125" style="3"/>
    <col min="9197" max="9197" width="6.42578125" style="3" customWidth="1"/>
    <col min="9198" max="9198" width="65.7109375" style="3" customWidth="1"/>
    <col min="9199" max="9202" width="11.5703125" style="3" hidden="1" customWidth="1"/>
    <col min="9203" max="9203" width="14.85546875" style="3" customWidth="1"/>
    <col min="9204" max="9204" width="13.28515625" style="3" customWidth="1"/>
    <col min="9205" max="9205" width="14.5703125" style="3" customWidth="1"/>
    <col min="9206" max="9206" width="13" style="3" customWidth="1"/>
    <col min="9207" max="9216" width="11.5703125" style="3" hidden="1" customWidth="1"/>
    <col min="9217" max="9217" width="8.140625" style="3" customWidth="1"/>
    <col min="9218" max="9452" width="11.5703125" style="3"/>
    <col min="9453" max="9453" width="6.42578125" style="3" customWidth="1"/>
    <col min="9454" max="9454" width="65.7109375" style="3" customWidth="1"/>
    <col min="9455" max="9458" width="11.5703125" style="3" hidden="1" customWidth="1"/>
    <col min="9459" max="9459" width="14.85546875" style="3" customWidth="1"/>
    <col min="9460" max="9460" width="13.28515625" style="3" customWidth="1"/>
    <col min="9461" max="9461" width="14.5703125" style="3" customWidth="1"/>
    <col min="9462" max="9462" width="13" style="3" customWidth="1"/>
    <col min="9463" max="9472" width="11.5703125" style="3" hidden="1" customWidth="1"/>
    <col min="9473" max="9473" width="8.140625" style="3" customWidth="1"/>
    <col min="9474" max="9708" width="11.5703125" style="3"/>
    <col min="9709" max="9709" width="6.42578125" style="3" customWidth="1"/>
    <col min="9710" max="9710" width="65.7109375" style="3" customWidth="1"/>
    <col min="9711" max="9714" width="11.5703125" style="3" hidden="1" customWidth="1"/>
    <col min="9715" max="9715" width="14.85546875" style="3" customWidth="1"/>
    <col min="9716" max="9716" width="13.28515625" style="3" customWidth="1"/>
    <col min="9717" max="9717" width="14.5703125" style="3" customWidth="1"/>
    <col min="9718" max="9718" width="13" style="3" customWidth="1"/>
    <col min="9719" max="9728" width="11.5703125" style="3" hidden="1" customWidth="1"/>
    <col min="9729" max="9729" width="8.140625" style="3" customWidth="1"/>
    <col min="9730" max="9964" width="11.5703125" style="3"/>
    <col min="9965" max="9965" width="6.42578125" style="3" customWidth="1"/>
    <col min="9966" max="9966" width="65.7109375" style="3" customWidth="1"/>
    <col min="9967" max="9970" width="11.5703125" style="3" hidden="1" customWidth="1"/>
    <col min="9971" max="9971" width="14.85546875" style="3" customWidth="1"/>
    <col min="9972" max="9972" width="13.28515625" style="3" customWidth="1"/>
    <col min="9973" max="9973" width="14.5703125" style="3" customWidth="1"/>
    <col min="9974" max="9974" width="13" style="3" customWidth="1"/>
    <col min="9975" max="9984" width="11.5703125" style="3" hidden="1" customWidth="1"/>
    <col min="9985" max="9985" width="8.140625" style="3" customWidth="1"/>
    <col min="9986" max="10220" width="11.5703125" style="3"/>
    <col min="10221" max="10221" width="6.42578125" style="3" customWidth="1"/>
    <col min="10222" max="10222" width="65.7109375" style="3" customWidth="1"/>
    <col min="10223" max="10226" width="11.5703125" style="3" hidden="1" customWidth="1"/>
    <col min="10227" max="10227" width="14.85546875" style="3" customWidth="1"/>
    <col min="10228" max="10228" width="13.28515625" style="3" customWidth="1"/>
    <col min="10229" max="10229" width="14.5703125" style="3" customWidth="1"/>
    <col min="10230" max="10230" width="13" style="3" customWidth="1"/>
    <col min="10231" max="10240" width="11.5703125" style="3" hidden="1" customWidth="1"/>
    <col min="10241" max="10241" width="8.140625" style="3" customWidth="1"/>
    <col min="10242" max="10476" width="11.5703125" style="3"/>
    <col min="10477" max="10477" width="6.42578125" style="3" customWidth="1"/>
    <col min="10478" max="10478" width="65.7109375" style="3" customWidth="1"/>
    <col min="10479" max="10482" width="11.5703125" style="3" hidden="1" customWidth="1"/>
    <col min="10483" max="10483" width="14.85546875" style="3" customWidth="1"/>
    <col min="10484" max="10484" width="13.28515625" style="3" customWidth="1"/>
    <col min="10485" max="10485" width="14.5703125" style="3" customWidth="1"/>
    <col min="10486" max="10486" width="13" style="3" customWidth="1"/>
    <col min="10487" max="10496" width="11.5703125" style="3" hidden="1" customWidth="1"/>
    <col min="10497" max="10497" width="8.140625" style="3" customWidth="1"/>
    <col min="10498" max="10732" width="11.5703125" style="3"/>
    <col min="10733" max="10733" width="6.42578125" style="3" customWidth="1"/>
    <col min="10734" max="10734" width="65.7109375" style="3" customWidth="1"/>
    <col min="10735" max="10738" width="11.5703125" style="3" hidden="1" customWidth="1"/>
    <col min="10739" max="10739" width="14.85546875" style="3" customWidth="1"/>
    <col min="10740" max="10740" width="13.28515625" style="3" customWidth="1"/>
    <col min="10741" max="10741" width="14.5703125" style="3" customWidth="1"/>
    <col min="10742" max="10742" width="13" style="3" customWidth="1"/>
    <col min="10743" max="10752" width="11.5703125" style="3" hidden="1" customWidth="1"/>
    <col min="10753" max="10753" width="8.140625" style="3" customWidth="1"/>
    <col min="10754" max="10988" width="11.5703125" style="3"/>
    <col min="10989" max="10989" width="6.42578125" style="3" customWidth="1"/>
    <col min="10990" max="10990" width="65.7109375" style="3" customWidth="1"/>
    <col min="10991" max="10994" width="11.5703125" style="3" hidden="1" customWidth="1"/>
    <col min="10995" max="10995" width="14.85546875" style="3" customWidth="1"/>
    <col min="10996" max="10996" width="13.28515625" style="3" customWidth="1"/>
    <col min="10997" max="10997" width="14.5703125" style="3" customWidth="1"/>
    <col min="10998" max="10998" width="13" style="3" customWidth="1"/>
    <col min="10999" max="11008" width="11.5703125" style="3" hidden="1" customWidth="1"/>
    <col min="11009" max="11009" width="8.140625" style="3" customWidth="1"/>
    <col min="11010" max="11244" width="11.5703125" style="3"/>
    <col min="11245" max="11245" width="6.42578125" style="3" customWidth="1"/>
    <col min="11246" max="11246" width="65.7109375" style="3" customWidth="1"/>
    <col min="11247" max="11250" width="11.5703125" style="3" hidden="1" customWidth="1"/>
    <col min="11251" max="11251" width="14.85546875" style="3" customWidth="1"/>
    <col min="11252" max="11252" width="13.28515625" style="3" customWidth="1"/>
    <col min="11253" max="11253" width="14.5703125" style="3" customWidth="1"/>
    <col min="11254" max="11254" width="13" style="3" customWidth="1"/>
    <col min="11255" max="11264" width="11.5703125" style="3" hidden="1" customWidth="1"/>
    <col min="11265" max="11265" width="8.140625" style="3" customWidth="1"/>
    <col min="11266" max="11500" width="11.5703125" style="3"/>
    <col min="11501" max="11501" width="6.42578125" style="3" customWidth="1"/>
    <col min="11502" max="11502" width="65.7109375" style="3" customWidth="1"/>
    <col min="11503" max="11506" width="11.5703125" style="3" hidden="1" customWidth="1"/>
    <col min="11507" max="11507" width="14.85546875" style="3" customWidth="1"/>
    <col min="11508" max="11508" width="13.28515625" style="3" customWidth="1"/>
    <col min="11509" max="11509" width="14.5703125" style="3" customWidth="1"/>
    <col min="11510" max="11510" width="13" style="3" customWidth="1"/>
    <col min="11511" max="11520" width="11.5703125" style="3" hidden="1" customWidth="1"/>
    <col min="11521" max="11521" width="8.140625" style="3" customWidth="1"/>
    <col min="11522" max="11756" width="11.5703125" style="3"/>
    <col min="11757" max="11757" width="6.42578125" style="3" customWidth="1"/>
    <col min="11758" max="11758" width="65.7109375" style="3" customWidth="1"/>
    <col min="11759" max="11762" width="11.5703125" style="3" hidden="1" customWidth="1"/>
    <col min="11763" max="11763" width="14.85546875" style="3" customWidth="1"/>
    <col min="11764" max="11764" width="13.28515625" style="3" customWidth="1"/>
    <col min="11765" max="11765" width="14.5703125" style="3" customWidth="1"/>
    <col min="11766" max="11766" width="13" style="3" customWidth="1"/>
    <col min="11767" max="11776" width="11.5703125" style="3" hidden="1" customWidth="1"/>
    <col min="11777" max="11777" width="8.140625" style="3" customWidth="1"/>
    <col min="11778" max="12012" width="11.5703125" style="3"/>
    <col min="12013" max="12013" width="6.42578125" style="3" customWidth="1"/>
    <col min="12014" max="12014" width="65.7109375" style="3" customWidth="1"/>
    <col min="12015" max="12018" width="11.5703125" style="3" hidden="1" customWidth="1"/>
    <col min="12019" max="12019" width="14.85546875" style="3" customWidth="1"/>
    <col min="12020" max="12020" width="13.28515625" style="3" customWidth="1"/>
    <col min="12021" max="12021" width="14.5703125" style="3" customWidth="1"/>
    <col min="12022" max="12022" width="13" style="3" customWidth="1"/>
    <col min="12023" max="12032" width="11.5703125" style="3" hidden="1" customWidth="1"/>
    <col min="12033" max="12033" width="8.140625" style="3" customWidth="1"/>
    <col min="12034" max="12268" width="11.5703125" style="3"/>
    <col min="12269" max="12269" width="6.42578125" style="3" customWidth="1"/>
    <col min="12270" max="12270" width="65.7109375" style="3" customWidth="1"/>
    <col min="12271" max="12274" width="11.5703125" style="3" hidden="1" customWidth="1"/>
    <col min="12275" max="12275" width="14.85546875" style="3" customWidth="1"/>
    <col min="12276" max="12276" width="13.28515625" style="3" customWidth="1"/>
    <col min="12277" max="12277" width="14.5703125" style="3" customWidth="1"/>
    <col min="12278" max="12278" width="13" style="3" customWidth="1"/>
    <col min="12279" max="12288" width="11.5703125" style="3" hidden="1" customWidth="1"/>
    <col min="12289" max="12289" width="8.140625" style="3" customWidth="1"/>
    <col min="12290" max="12524" width="11.5703125" style="3"/>
    <col min="12525" max="12525" width="6.42578125" style="3" customWidth="1"/>
    <col min="12526" max="12526" width="65.7109375" style="3" customWidth="1"/>
    <col min="12527" max="12530" width="11.5703125" style="3" hidden="1" customWidth="1"/>
    <col min="12531" max="12531" width="14.85546875" style="3" customWidth="1"/>
    <col min="12532" max="12532" width="13.28515625" style="3" customWidth="1"/>
    <col min="12533" max="12533" width="14.5703125" style="3" customWidth="1"/>
    <col min="12534" max="12534" width="13" style="3" customWidth="1"/>
    <col min="12535" max="12544" width="11.5703125" style="3" hidden="1" customWidth="1"/>
    <col min="12545" max="12545" width="8.140625" style="3" customWidth="1"/>
    <col min="12546" max="12780" width="11.5703125" style="3"/>
    <col min="12781" max="12781" width="6.42578125" style="3" customWidth="1"/>
    <col min="12782" max="12782" width="65.7109375" style="3" customWidth="1"/>
    <col min="12783" max="12786" width="11.5703125" style="3" hidden="1" customWidth="1"/>
    <col min="12787" max="12787" width="14.85546875" style="3" customWidth="1"/>
    <col min="12788" max="12788" width="13.28515625" style="3" customWidth="1"/>
    <col min="12789" max="12789" width="14.5703125" style="3" customWidth="1"/>
    <col min="12790" max="12790" width="13" style="3" customWidth="1"/>
    <col min="12791" max="12800" width="11.5703125" style="3" hidden="1" customWidth="1"/>
    <col min="12801" max="12801" width="8.140625" style="3" customWidth="1"/>
    <col min="12802" max="13036" width="11.5703125" style="3"/>
    <col min="13037" max="13037" width="6.42578125" style="3" customWidth="1"/>
    <col min="13038" max="13038" width="65.7109375" style="3" customWidth="1"/>
    <col min="13039" max="13042" width="11.5703125" style="3" hidden="1" customWidth="1"/>
    <col min="13043" max="13043" width="14.85546875" style="3" customWidth="1"/>
    <col min="13044" max="13044" width="13.28515625" style="3" customWidth="1"/>
    <col min="13045" max="13045" width="14.5703125" style="3" customWidth="1"/>
    <col min="13046" max="13046" width="13" style="3" customWidth="1"/>
    <col min="13047" max="13056" width="11.5703125" style="3" hidden="1" customWidth="1"/>
    <col min="13057" max="13057" width="8.140625" style="3" customWidth="1"/>
    <col min="13058" max="13292" width="11.5703125" style="3"/>
    <col min="13293" max="13293" width="6.42578125" style="3" customWidth="1"/>
    <col min="13294" max="13294" width="65.7109375" style="3" customWidth="1"/>
    <col min="13295" max="13298" width="11.5703125" style="3" hidden="1" customWidth="1"/>
    <col min="13299" max="13299" width="14.85546875" style="3" customWidth="1"/>
    <col min="13300" max="13300" width="13.28515625" style="3" customWidth="1"/>
    <col min="13301" max="13301" width="14.5703125" style="3" customWidth="1"/>
    <col min="13302" max="13302" width="13" style="3" customWidth="1"/>
    <col min="13303" max="13312" width="11.5703125" style="3" hidden="1" customWidth="1"/>
    <col min="13313" max="13313" width="8.140625" style="3" customWidth="1"/>
    <col min="13314" max="13548" width="11.5703125" style="3"/>
    <col min="13549" max="13549" width="6.42578125" style="3" customWidth="1"/>
    <col min="13550" max="13550" width="65.7109375" style="3" customWidth="1"/>
    <col min="13551" max="13554" width="11.5703125" style="3" hidden="1" customWidth="1"/>
    <col min="13555" max="13555" width="14.85546875" style="3" customWidth="1"/>
    <col min="13556" max="13556" width="13.28515625" style="3" customWidth="1"/>
    <col min="13557" max="13557" width="14.5703125" style="3" customWidth="1"/>
    <col min="13558" max="13558" width="13" style="3" customWidth="1"/>
    <col min="13559" max="13568" width="11.5703125" style="3" hidden="1" customWidth="1"/>
    <col min="13569" max="13569" width="8.140625" style="3" customWidth="1"/>
    <col min="13570" max="13804" width="11.5703125" style="3"/>
    <col min="13805" max="13805" width="6.42578125" style="3" customWidth="1"/>
    <col min="13806" max="13806" width="65.7109375" style="3" customWidth="1"/>
    <col min="13807" max="13810" width="11.5703125" style="3" hidden="1" customWidth="1"/>
    <col min="13811" max="13811" width="14.85546875" style="3" customWidth="1"/>
    <col min="13812" max="13812" width="13.28515625" style="3" customWidth="1"/>
    <col min="13813" max="13813" width="14.5703125" style="3" customWidth="1"/>
    <col min="13814" max="13814" width="13" style="3" customWidth="1"/>
    <col min="13815" max="13824" width="11.5703125" style="3" hidden="1" customWidth="1"/>
    <col min="13825" max="13825" width="8.140625" style="3" customWidth="1"/>
    <col min="13826" max="14060" width="11.5703125" style="3"/>
    <col min="14061" max="14061" width="6.42578125" style="3" customWidth="1"/>
    <col min="14062" max="14062" width="65.7109375" style="3" customWidth="1"/>
    <col min="14063" max="14066" width="11.5703125" style="3" hidden="1" customWidth="1"/>
    <col min="14067" max="14067" width="14.85546875" style="3" customWidth="1"/>
    <col min="14068" max="14068" width="13.28515625" style="3" customWidth="1"/>
    <col min="14069" max="14069" width="14.5703125" style="3" customWidth="1"/>
    <col min="14070" max="14070" width="13" style="3" customWidth="1"/>
    <col min="14071" max="14080" width="11.5703125" style="3" hidden="1" customWidth="1"/>
    <col min="14081" max="14081" width="8.140625" style="3" customWidth="1"/>
    <col min="14082" max="14316" width="11.5703125" style="3"/>
    <col min="14317" max="14317" width="6.42578125" style="3" customWidth="1"/>
    <col min="14318" max="14318" width="65.7109375" style="3" customWidth="1"/>
    <col min="14319" max="14322" width="11.5703125" style="3" hidden="1" customWidth="1"/>
    <col min="14323" max="14323" width="14.85546875" style="3" customWidth="1"/>
    <col min="14324" max="14324" width="13.28515625" style="3" customWidth="1"/>
    <col min="14325" max="14325" width="14.5703125" style="3" customWidth="1"/>
    <col min="14326" max="14326" width="13" style="3" customWidth="1"/>
    <col min="14327" max="14336" width="11.5703125" style="3" hidden="1" customWidth="1"/>
    <col min="14337" max="14337" width="8.140625" style="3" customWidth="1"/>
    <col min="14338" max="14572" width="11.5703125" style="3"/>
    <col min="14573" max="14573" width="6.42578125" style="3" customWidth="1"/>
    <col min="14574" max="14574" width="65.7109375" style="3" customWidth="1"/>
    <col min="14575" max="14578" width="11.5703125" style="3" hidden="1" customWidth="1"/>
    <col min="14579" max="14579" width="14.85546875" style="3" customWidth="1"/>
    <col min="14580" max="14580" width="13.28515625" style="3" customWidth="1"/>
    <col min="14581" max="14581" width="14.5703125" style="3" customWidth="1"/>
    <col min="14582" max="14582" width="13" style="3" customWidth="1"/>
    <col min="14583" max="14592" width="11.5703125" style="3" hidden="1" customWidth="1"/>
    <col min="14593" max="14593" width="8.140625" style="3" customWidth="1"/>
    <col min="14594" max="14828" width="11.5703125" style="3"/>
    <col min="14829" max="14829" width="6.42578125" style="3" customWidth="1"/>
    <col min="14830" max="14830" width="65.7109375" style="3" customWidth="1"/>
    <col min="14831" max="14834" width="11.5703125" style="3" hidden="1" customWidth="1"/>
    <col min="14835" max="14835" width="14.85546875" style="3" customWidth="1"/>
    <col min="14836" max="14836" width="13.28515625" style="3" customWidth="1"/>
    <col min="14837" max="14837" width="14.5703125" style="3" customWidth="1"/>
    <col min="14838" max="14838" width="13" style="3" customWidth="1"/>
    <col min="14839" max="14848" width="11.5703125" style="3" hidden="1" customWidth="1"/>
    <col min="14849" max="14849" width="8.140625" style="3" customWidth="1"/>
    <col min="14850" max="15084" width="11.5703125" style="3"/>
    <col min="15085" max="15085" width="6.42578125" style="3" customWidth="1"/>
    <col min="15086" max="15086" width="65.7109375" style="3" customWidth="1"/>
    <col min="15087" max="15090" width="11.5703125" style="3" hidden="1" customWidth="1"/>
    <col min="15091" max="15091" width="14.85546875" style="3" customWidth="1"/>
    <col min="15092" max="15092" width="13.28515625" style="3" customWidth="1"/>
    <col min="15093" max="15093" width="14.5703125" style="3" customWidth="1"/>
    <col min="15094" max="15094" width="13" style="3" customWidth="1"/>
    <col min="15095" max="15104" width="11.5703125" style="3" hidden="1" customWidth="1"/>
    <col min="15105" max="15105" width="8.140625" style="3" customWidth="1"/>
    <col min="15106" max="15340" width="11.5703125" style="3"/>
    <col min="15341" max="15341" width="6.42578125" style="3" customWidth="1"/>
    <col min="15342" max="15342" width="65.7109375" style="3" customWidth="1"/>
    <col min="15343" max="15346" width="11.5703125" style="3" hidden="1" customWidth="1"/>
    <col min="15347" max="15347" width="14.85546875" style="3" customWidth="1"/>
    <col min="15348" max="15348" width="13.28515625" style="3" customWidth="1"/>
    <col min="15349" max="15349" width="14.5703125" style="3" customWidth="1"/>
    <col min="15350" max="15350" width="13" style="3" customWidth="1"/>
    <col min="15351" max="15360" width="11.5703125" style="3" hidden="1" customWidth="1"/>
    <col min="15361" max="15361" width="8.140625" style="3" customWidth="1"/>
    <col min="15362" max="15596" width="11.5703125" style="3"/>
    <col min="15597" max="15597" width="6.42578125" style="3" customWidth="1"/>
    <col min="15598" max="15598" width="65.7109375" style="3" customWidth="1"/>
    <col min="15599" max="15602" width="11.5703125" style="3" hidden="1" customWidth="1"/>
    <col min="15603" max="15603" width="14.85546875" style="3" customWidth="1"/>
    <col min="15604" max="15604" width="13.28515625" style="3" customWidth="1"/>
    <col min="15605" max="15605" width="14.5703125" style="3" customWidth="1"/>
    <col min="15606" max="15606" width="13" style="3" customWidth="1"/>
    <col min="15607" max="15616" width="11.5703125" style="3" hidden="1" customWidth="1"/>
    <col min="15617" max="15617" width="8.140625" style="3" customWidth="1"/>
    <col min="15618" max="15852" width="11.5703125" style="3"/>
    <col min="15853" max="15853" width="6.42578125" style="3" customWidth="1"/>
    <col min="15854" max="15854" width="65.7109375" style="3" customWidth="1"/>
    <col min="15855" max="15858" width="11.5703125" style="3" hidden="1" customWidth="1"/>
    <col min="15859" max="15859" width="14.85546875" style="3" customWidth="1"/>
    <col min="15860" max="15860" width="13.28515625" style="3" customWidth="1"/>
    <col min="15861" max="15861" width="14.5703125" style="3" customWidth="1"/>
    <col min="15862" max="15862" width="13" style="3" customWidth="1"/>
    <col min="15863" max="15872" width="11.5703125" style="3" hidden="1" customWidth="1"/>
    <col min="15873" max="15873" width="8.140625" style="3" customWidth="1"/>
    <col min="15874" max="16108" width="11.5703125" style="3"/>
    <col min="16109" max="16109" width="6.42578125" style="3" customWidth="1"/>
    <col min="16110" max="16110" width="65.7109375" style="3" customWidth="1"/>
    <col min="16111" max="16114" width="11.5703125" style="3" hidden="1" customWidth="1"/>
    <col min="16115" max="16115" width="14.85546875" style="3" customWidth="1"/>
    <col min="16116" max="16116" width="13.28515625" style="3" customWidth="1"/>
    <col min="16117" max="16117" width="14.5703125" style="3" customWidth="1"/>
    <col min="16118" max="16118" width="13" style="3" customWidth="1"/>
    <col min="16119" max="16128" width="11.5703125" style="3" hidden="1" customWidth="1"/>
    <col min="16129" max="16129" width="8.140625" style="3" customWidth="1"/>
    <col min="16130" max="16384" width="11.5703125" style="3"/>
  </cols>
  <sheetData>
    <row r="1" spans="1:150" ht="128.44999999999999" customHeight="1">
      <c r="F1" s="126"/>
      <c r="G1" s="127"/>
      <c r="H1" s="127"/>
    </row>
    <row r="2" spans="1:150" ht="21.75" customHeight="1">
      <c r="A2" s="129" t="s">
        <v>52</v>
      </c>
      <c r="B2" s="129"/>
      <c r="C2" s="129"/>
      <c r="D2" s="129"/>
      <c r="E2" s="129"/>
      <c r="F2" s="129"/>
      <c r="G2" s="129"/>
      <c r="H2" s="129"/>
      <c r="I2" s="38"/>
    </row>
    <row r="3" spans="1:150" ht="21.95" customHeight="1">
      <c r="A3" s="129" t="s">
        <v>83</v>
      </c>
      <c r="B3" s="129"/>
      <c r="C3" s="129"/>
      <c r="D3" s="129"/>
      <c r="E3" s="129"/>
      <c r="F3" s="129"/>
      <c r="G3" s="129"/>
      <c r="H3" s="129"/>
      <c r="I3" s="38"/>
    </row>
    <row r="4" spans="1:150" ht="15.75">
      <c r="A4" s="39"/>
      <c r="B4" s="137"/>
      <c r="C4" s="137"/>
      <c r="D4" s="137"/>
      <c r="F4" s="40"/>
      <c r="H4" s="41" t="s">
        <v>0</v>
      </c>
      <c r="I4" s="9"/>
    </row>
    <row r="5" spans="1:150" ht="71.25" customHeight="1">
      <c r="A5" s="133" t="s">
        <v>1</v>
      </c>
      <c r="B5" s="133" t="s">
        <v>2</v>
      </c>
      <c r="C5" s="133" t="s">
        <v>89</v>
      </c>
      <c r="D5" s="133"/>
      <c r="E5" s="133" t="s">
        <v>90</v>
      </c>
      <c r="F5" s="133"/>
      <c r="G5" s="133" t="s">
        <v>91</v>
      </c>
      <c r="H5" s="133" t="s">
        <v>53</v>
      </c>
      <c r="I5" s="4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</row>
    <row r="6" spans="1:150" ht="36.75" customHeight="1">
      <c r="A6" s="133"/>
      <c r="B6" s="133"/>
      <c r="C6" s="43" t="s">
        <v>4</v>
      </c>
      <c r="D6" s="43" t="s">
        <v>5</v>
      </c>
      <c r="E6" s="43" t="s">
        <v>4</v>
      </c>
      <c r="F6" s="43" t="s">
        <v>5</v>
      </c>
      <c r="G6" s="43" t="s">
        <v>4</v>
      </c>
      <c r="H6" s="43" t="s">
        <v>5</v>
      </c>
      <c r="I6" s="44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150" ht="18" customHeight="1">
      <c r="A7" s="13">
        <v>1</v>
      </c>
      <c r="B7" s="13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7</v>
      </c>
      <c r="I7" s="46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</row>
    <row r="8" spans="1:150" s="18" customFormat="1" ht="18" customHeight="1">
      <c r="A8" s="47">
        <v>1</v>
      </c>
      <c r="B8" s="16" t="s">
        <v>6</v>
      </c>
      <c r="C8" s="48">
        <f>C9+C19+C20+C23</f>
        <v>76997.732550451939</v>
      </c>
      <c r="D8" s="48">
        <f>C8/C39</f>
        <v>1591.7070677448921</v>
      </c>
      <c r="E8" s="48">
        <f>E9+E19+E20+E23</f>
        <v>34587.06550207315</v>
      </c>
      <c r="F8" s="48">
        <f>F9+F19+F20+F23</f>
        <v>2663.5570420403901</v>
      </c>
      <c r="G8" s="48">
        <f>G9+G19+G20+G23</f>
        <v>4172.1884806836151</v>
      </c>
      <c r="H8" s="48">
        <f>G8/G39</f>
        <v>2663.5570420047279</v>
      </c>
      <c r="I8" s="49"/>
      <c r="J8" s="19"/>
    </row>
    <row r="9" spans="1:150" s="18" customFormat="1" ht="18" customHeight="1">
      <c r="A9" s="47" t="s">
        <v>7</v>
      </c>
      <c r="B9" s="16" t="s">
        <v>8</v>
      </c>
      <c r="C9" s="48">
        <f>C10+C14+C15+C16+C17+C18</f>
        <v>60320.912076550252</v>
      </c>
      <c r="D9" s="48">
        <f>C9/C39</f>
        <v>1246.9616819190308</v>
      </c>
      <c r="E9" s="48">
        <f>E10+E14+E15+E16+E17+E18</f>
        <v>30110.446059051996</v>
      </c>
      <c r="F9" s="48">
        <f>F10+F14+F15+F16+F17+F18</f>
        <v>2318.8116561885831</v>
      </c>
      <c r="G9" s="48">
        <f>G10+G14+G15+G16+G17+G18</f>
        <v>3632.1802492064512</v>
      </c>
      <c r="H9" s="48">
        <f>G9/G39</f>
        <v>2318.811656135716</v>
      </c>
      <c r="I9" s="49"/>
    </row>
    <row r="10" spans="1:150" s="24" customFormat="1" ht="18" customHeight="1">
      <c r="A10" s="50" t="s">
        <v>98</v>
      </c>
      <c r="B10" s="21" t="s">
        <v>10</v>
      </c>
      <c r="C10" s="51">
        <f>C11+C12+C13</f>
        <v>52577.679671200698</v>
      </c>
      <c r="D10" s="51">
        <f>C10/C39</f>
        <v>1086.8925819788426</v>
      </c>
      <c r="E10" s="51">
        <f>E11+E12+E13</f>
        <v>28031.902082886645</v>
      </c>
      <c r="F10" s="51">
        <f>E10/E39</f>
        <v>2158.7425562363478</v>
      </c>
      <c r="G10" s="51">
        <f>G11+G12+G13</f>
        <v>3381.4484479213588</v>
      </c>
      <c r="H10" s="51">
        <f>G10/G39</f>
        <v>2158.7425561754926</v>
      </c>
      <c r="I10" s="52"/>
      <c r="J10" s="27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150" s="24" customFormat="1" ht="18" customHeight="1">
      <c r="A11" s="50" t="s">
        <v>97</v>
      </c>
      <c r="B11" s="21" t="s">
        <v>101</v>
      </c>
      <c r="C11" s="51">
        <f>[2]Д3!$L$11</f>
        <v>42890.392577602601</v>
      </c>
      <c r="D11" s="51">
        <f>C11/C39</f>
        <v>886.63573254433993</v>
      </c>
      <c r="E11" s="51">
        <f>[2]Д3!$P$11</f>
        <v>25431.508451514288</v>
      </c>
      <c r="F11" s="51">
        <f>E11/E39</f>
        <v>1958.4857067934927</v>
      </c>
      <c r="G11" s="51">
        <f>[2]Д3!$X$11</f>
        <v>3067.7666655439584</v>
      </c>
      <c r="H11" s="51">
        <f>G11/G39</f>
        <v>1958.4857067382829</v>
      </c>
      <c r="I11" s="52"/>
      <c r="J11" s="122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150" s="24" customFormat="1" ht="18" customHeight="1">
      <c r="A12" s="50" t="s">
        <v>99</v>
      </c>
      <c r="B12" s="21" t="s">
        <v>102</v>
      </c>
      <c r="C12" s="51">
        <f>[2]Д3!$L$12</f>
        <v>947.35332849429881</v>
      </c>
      <c r="D12" s="51">
        <f>C12/C39</f>
        <v>19.583810310621583</v>
      </c>
      <c r="E12" s="51">
        <f>[2]Д3!$P$12</f>
        <v>254.30149207655805</v>
      </c>
      <c r="F12" s="51">
        <f>E12/E39</f>
        <v>19.58381031143837</v>
      </c>
      <c r="G12" s="51">
        <f>[2]Д3!$X$12</f>
        <v>30.676027018920447</v>
      </c>
      <c r="H12" s="51">
        <f>G12/G39</f>
        <v>19.583810310886307</v>
      </c>
      <c r="I12" s="52"/>
      <c r="J12" s="12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150" s="24" customFormat="1" ht="18" customHeight="1">
      <c r="A13" s="50" t="s">
        <v>100</v>
      </c>
      <c r="B13" s="21" t="s">
        <v>103</v>
      </c>
      <c r="C13" s="51">
        <f>[2]Д3!$L$13</f>
        <v>8739.9337651038004</v>
      </c>
      <c r="D13" s="51">
        <f>C13/C39</f>
        <v>180.67303912388121</v>
      </c>
      <c r="E13" s="51">
        <f>[2]Д3!$P$13</f>
        <v>2346.0921392958003</v>
      </c>
      <c r="F13" s="51">
        <f>E13/E39</f>
        <v>180.6730391314166</v>
      </c>
      <c r="G13" s="51">
        <f>[2]Д3!$X$13</f>
        <v>283.00575535847997</v>
      </c>
      <c r="H13" s="51">
        <f>G13/G39</f>
        <v>180.6730391263234</v>
      </c>
      <c r="I13" s="52"/>
      <c r="J13" s="12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150" s="24" customFormat="1" ht="18" customHeight="1">
      <c r="A14" s="50" t="s">
        <v>11</v>
      </c>
      <c r="B14" s="21" t="s">
        <v>12</v>
      </c>
      <c r="C14" s="51">
        <f>[2]Д3!$L$14</f>
        <v>6871.5611018394638</v>
      </c>
      <c r="D14" s="51">
        <f>C14/C39</f>
        <v>142.04979822064325</v>
      </c>
      <c r="E14" s="51">
        <f>[2]Д3!$P$14</f>
        <v>1844.5580847105884</v>
      </c>
      <c r="F14" s="51">
        <f>E14/E39</f>
        <v>142.04979823133394</v>
      </c>
      <c r="G14" s="51">
        <f>[2]Д3!$X$14</f>
        <v>222.50641624994654</v>
      </c>
      <c r="H14" s="51">
        <f>G14/G39</f>
        <v>142.04979823842305</v>
      </c>
      <c r="I14" s="5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150" s="24" customFormat="1" ht="18" customHeight="1">
      <c r="A15" s="50" t="s">
        <v>13</v>
      </c>
      <c r="B15" s="21" t="s">
        <v>14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</row>
    <row r="16" spans="1:150" s="53" customFormat="1" ht="18" customHeight="1">
      <c r="A16" s="50" t="s">
        <v>15</v>
      </c>
      <c r="B16" s="21" t="s">
        <v>16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</row>
    <row r="17" spans="1:80" s="24" customFormat="1" ht="18" customHeight="1">
      <c r="A17" s="50" t="s">
        <v>17</v>
      </c>
      <c r="B17" s="21" t="s">
        <v>20</v>
      </c>
      <c r="C17" s="51">
        <f>[2]Д3!$L$16</f>
        <v>242.98498004311233</v>
      </c>
      <c r="D17" s="51">
        <f>C17/C39</f>
        <v>5.0230168769846895</v>
      </c>
      <c r="E17" s="51">
        <f>[2]Д3!$P$16</f>
        <v>65.225340029616291</v>
      </c>
      <c r="F17" s="51">
        <f>E17/E39</f>
        <v>5.0230168773627213</v>
      </c>
      <c r="G17" s="51">
        <f>[2]Д3!$X$16</f>
        <v>7.8680399272713633</v>
      </c>
      <c r="H17" s="51">
        <f>G17/G39</f>
        <v>5.0230168776133999</v>
      </c>
      <c r="I17" s="5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</row>
    <row r="18" spans="1:80" s="24" customFormat="1" ht="18" customHeight="1">
      <c r="A18" s="50" t="s">
        <v>19</v>
      </c>
      <c r="B18" s="21" t="s">
        <v>22</v>
      </c>
      <c r="C18" s="51">
        <f>[2]Д3!$L$17</f>
        <v>628.68632346698155</v>
      </c>
      <c r="D18" s="51">
        <f>C18/C39</f>
        <v>12.996284842560243</v>
      </c>
      <c r="E18" s="51">
        <f>[2]Д3!$P$17</f>
        <v>168.76055142514386</v>
      </c>
      <c r="F18" s="51">
        <f>E18/E39</f>
        <v>12.996284843538344</v>
      </c>
      <c r="G18" s="51">
        <f>[2]Д3!$X$17</f>
        <v>20.357345107874561</v>
      </c>
      <c r="H18" s="51">
        <f>G18/G39</f>
        <v>12.996284844186935</v>
      </c>
      <c r="I18" s="5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</row>
    <row r="19" spans="1:80" s="18" customFormat="1" ht="31.5" customHeight="1">
      <c r="A19" s="93" t="s">
        <v>23</v>
      </c>
      <c r="B19" s="16" t="s">
        <v>24</v>
      </c>
      <c r="C19" s="54">
        <f>[2]Д3!$L$18+[2]Д3!$L$20</f>
        <v>7000.350355819618</v>
      </c>
      <c r="D19" s="54">
        <f>C19/C39</f>
        <v>144.71214630570515</v>
      </c>
      <c r="E19" s="54">
        <f>[2]Д3!$P$18+[2]Д3!$P$20</f>
        <v>1879.1294515560855</v>
      </c>
      <c r="F19" s="51">
        <f>E19/E39</f>
        <v>144.7121463165962</v>
      </c>
      <c r="G19" s="54">
        <f>[2]Д3!$X$18+[2]Д3!$X$20</f>
        <v>226.67671102429659</v>
      </c>
      <c r="H19" s="54">
        <f>G19/G39</f>
        <v>144.71214632381816</v>
      </c>
      <c r="I19" s="49"/>
    </row>
    <row r="20" spans="1:80" s="18" customFormat="1" ht="18" customHeight="1">
      <c r="A20" s="47" t="s">
        <v>25</v>
      </c>
      <c r="B20" s="16" t="s">
        <v>26</v>
      </c>
      <c r="C20" s="48">
        <f>C21+C22</f>
        <v>1232.4768200543592</v>
      </c>
      <c r="D20" s="48">
        <f>C20/C39</f>
        <v>25.477919937796386</v>
      </c>
      <c r="E20" s="48">
        <f>E21+E22</f>
        <v>330.83822568951621</v>
      </c>
      <c r="F20" s="48">
        <f>E20/E39</f>
        <v>25.477919939713853</v>
      </c>
      <c r="G20" s="48">
        <f>G21+G22</f>
        <v>39.90854425612477</v>
      </c>
      <c r="H20" s="48">
        <f>G20/G39</f>
        <v>25.477919940985352</v>
      </c>
      <c r="I20" s="49"/>
    </row>
    <row r="21" spans="1:80" s="24" customFormat="1" ht="18" customHeight="1">
      <c r="A21" s="50" t="s">
        <v>27</v>
      </c>
      <c r="B21" s="21" t="s">
        <v>28</v>
      </c>
      <c r="C21" s="51">
        <f>[2]Д3!$L$21</f>
        <v>592.7791024589028</v>
      </c>
      <c r="D21" s="51">
        <f>C21/C39</f>
        <v>12.254006134233508</v>
      </c>
      <c r="E21" s="54">
        <f>[2]Д3!$P$21</f>
        <v>159.12184577611578</v>
      </c>
      <c r="F21" s="51">
        <f>E21/E39</f>
        <v>12.254006135155745</v>
      </c>
      <c r="G21" s="54">
        <f>[2]Д3!$X$21</f>
        <v>19.194641764981537</v>
      </c>
      <c r="H21" s="51">
        <f>G21/G39</f>
        <v>12.254006135767291</v>
      </c>
      <c r="I21" s="5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</row>
    <row r="22" spans="1:80" s="24" customFormat="1" ht="18" customHeight="1">
      <c r="A22" s="50" t="s">
        <v>29</v>
      </c>
      <c r="B22" s="21" t="s">
        <v>30</v>
      </c>
      <c r="C22" s="51">
        <f>[2]Д3!$L$22</f>
        <v>639.69771759545642</v>
      </c>
      <c r="D22" s="51">
        <f>C22/C39</f>
        <v>13.223913803562876</v>
      </c>
      <c r="E22" s="54">
        <f>[2]Д3!$P$22</f>
        <v>171.71637991340046</v>
      </c>
      <c r="F22" s="51">
        <f>E22/E39</f>
        <v>13.223913804558109</v>
      </c>
      <c r="G22" s="54">
        <f>[2]Д3!$X$22</f>
        <v>20.71390249114323</v>
      </c>
      <c r="H22" s="51">
        <f>G22/G39</f>
        <v>13.223913805218061</v>
      </c>
      <c r="I22" s="5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</row>
    <row r="23" spans="1:80" s="18" customFormat="1" ht="18" customHeight="1">
      <c r="A23" s="47" t="s">
        <v>31</v>
      </c>
      <c r="B23" s="16" t="s">
        <v>32</v>
      </c>
      <c r="C23" s="48">
        <f>C24+C25</f>
        <v>8443.9932980277026</v>
      </c>
      <c r="D23" s="48">
        <f>C23/C39</f>
        <v>174.55531958235966</v>
      </c>
      <c r="E23" s="48">
        <f>E24+E25</f>
        <v>2266.651765775553</v>
      </c>
      <c r="F23" s="48">
        <f>E23/E39</f>
        <v>174.55531959549671</v>
      </c>
      <c r="G23" s="48">
        <f>G24+G25</f>
        <v>273.42297619674218</v>
      </c>
      <c r="H23" s="48">
        <f>G23/G39</f>
        <v>174.55531960420805</v>
      </c>
      <c r="I23" s="49"/>
    </row>
    <row r="24" spans="1:80" s="24" customFormat="1" ht="18" customHeight="1">
      <c r="A24" s="50" t="s">
        <v>33</v>
      </c>
      <c r="B24" s="21" t="s">
        <v>34</v>
      </c>
      <c r="C24" s="51">
        <f>[2]Д3!$L$24+[2]Д3!$L$25</f>
        <v>7221.3546613866411</v>
      </c>
      <c r="D24" s="51">
        <f>C24/C39</f>
        <v>149.28077584219943</v>
      </c>
      <c r="E24" s="54">
        <f>[2]Д3!$P$24+[2]Д3!$P$25</f>
        <v>1938.4544393642236</v>
      </c>
      <c r="F24" s="51">
        <f>E24/E39</f>
        <v>149.28077585343433</v>
      </c>
      <c r="G24" s="54">
        <f>[2]Д3!$X$24+[2]Д3!$X$25</f>
        <v>233.83299986153955</v>
      </c>
      <c r="H24" s="51">
        <f>G24/G39</f>
        <v>149.28077586088432</v>
      </c>
      <c r="I24" s="5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</row>
    <row r="25" spans="1:80" s="24" customFormat="1" ht="18" customHeight="1">
      <c r="A25" s="50" t="s">
        <v>35</v>
      </c>
      <c r="B25" s="21" t="s">
        <v>36</v>
      </c>
      <c r="C25" s="51">
        <f>[2]Д3!$L$26</f>
        <v>1222.6386366410618</v>
      </c>
      <c r="D25" s="51">
        <f>C25/C39</f>
        <v>25.274543740160237</v>
      </c>
      <c r="E25" s="54">
        <f>[2]Д3!$P$26</f>
        <v>328.19732641132958</v>
      </c>
      <c r="F25" s="51">
        <f>E25/E39</f>
        <v>25.274543742062399</v>
      </c>
      <c r="G25" s="54">
        <f>[2]Д3!$X$26</f>
        <v>39.589976335202621</v>
      </c>
      <c r="H25" s="51">
        <f>G25/G39</f>
        <v>25.274543743323743</v>
      </c>
      <c r="I25" s="5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</row>
    <row r="26" spans="1:80" s="18" customFormat="1" ht="18" customHeight="1">
      <c r="A26" s="47" t="s">
        <v>37</v>
      </c>
      <c r="B26" s="16" t="s">
        <v>38</v>
      </c>
      <c r="C26" s="48">
        <f>C27+C28</f>
        <v>4121.9488171159728</v>
      </c>
      <c r="D26" s="48">
        <f>C26/C39</f>
        <v>85.209458093940739</v>
      </c>
      <c r="E26" s="48">
        <f>E27+E28</f>
        <v>1106.469680279668</v>
      </c>
      <c r="F26" s="48">
        <f>E26/E39</f>
        <v>85.209458100353615</v>
      </c>
      <c r="G26" s="48">
        <f>G27+G28</f>
        <v>133.47186260435998</v>
      </c>
      <c r="H26" s="48">
        <f>G26/G39</f>
        <v>85.209458104606057</v>
      </c>
      <c r="I26" s="49"/>
    </row>
    <row r="27" spans="1:80" s="24" customFormat="1" ht="18" customHeight="1">
      <c r="A27" s="50" t="s">
        <v>39</v>
      </c>
      <c r="B27" s="21" t="s">
        <v>34</v>
      </c>
      <c r="C27" s="51">
        <f>[2]Д3!$L$28+[2]Д3!$L$29</f>
        <v>3417.5815253822821</v>
      </c>
      <c r="D27" s="51">
        <f>C27/C39</f>
        <v>70.648686504904347</v>
      </c>
      <c r="E27" s="54">
        <f>[2]Д3!$P$28+[2]Д3!$P$29</f>
        <v>917.39381188270602</v>
      </c>
      <c r="F27" s="51">
        <f>E27/E39</f>
        <v>70.648686510221367</v>
      </c>
      <c r="G27" s="54">
        <f>[2]Д3!$X$28+[2]Д3!$X$29</f>
        <v>110.66390972660855</v>
      </c>
      <c r="H27" s="51">
        <f>G27/G39</f>
        <v>70.648686513747137</v>
      </c>
      <c r="I27" s="5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</row>
    <row r="28" spans="1:80" s="24" customFormat="1" ht="18" customHeight="1">
      <c r="A28" s="50" t="s">
        <v>40</v>
      </c>
      <c r="B28" s="21" t="s">
        <v>36</v>
      </c>
      <c r="C28" s="51">
        <f>[2]Д3!$L$30</f>
        <v>704.36729173369076</v>
      </c>
      <c r="D28" s="51">
        <f>C28/C39</f>
        <v>14.560771589036401</v>
      </c>
      <c r="E28" s="54">
        <f>[2]Д3!$P$30</f>
        <v>189.07586839696191</v>
      </c>
      <c r="F28" s="51">
        <f>E28/E39</f>
        <v>14.560771590132246</v>
      </c>
      <c r="G28" s="54">
        <f>[2]Д3!$X$30</f>
        <v>22.807952877751422</v>
      </c>
      <c r="H28" s="51">
        <f>G28/G39</f>
        <v>14.560771590858913</v>
      </c>
      <c r="I28" s="5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</row>
    <row r="29" spans="1:80" s="18" customFormat="1" ht="18" customHeight="1">
      <c r="A29" s="47">
        <v>3</v>
      </c>
      <c r="B29" s="16" t="s">
        <v>41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9"/>
    </row>
    <row r="30" spans="1:80" s="18" customFormat="1" ht="18" customHeight="1">
      <c r="A30" s="47">
        <v>4</v>
      </c>
      <c r="B30" s="16" t="s">
        <v>42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9"/>
    </row>
    <row r="31" spans="1:80" s="18" customFormat="1" ht="18" customHeight="1">
      <c r="A31" s="47">
        <v>5</v>
      </c>
      <c r="B31" s="16" t="s">
        <v>43</v>
      </c>
      <c r="C31" s="48">
        <f>C8+C26</f>
        <v>81119.681367567915</v>
      </c>
      <c r="D31" s="48">
        <f>D8+D26</f>
        <v>1676.916525838833</v>
      </c>
      <c r="E31" s="48">
        <f>E8+E26</f>
        <v>35693.535182352818</v>
      </c>
      <c r="F31" s="48">
        <f>F8+F26</f>
        <v>2748.7665001407436</v>
      </c>
      <c r="G31" s="48">
        <f>G8+G26</f>
        <v>4305.6603432879747</v>
      </c>
      <c r="H31" s="48">
        <v>0</v>
      </c>
      <c r="I31" s="49"/>
    </row>
    <row r="32" spans="1:80" s="18" customFormat="1" ht="18" customHeight="1">
      <c r="A32" s="47">
        <v>6</v>
      </c>
      <c r="B32" s="28" t="s">
        <v>118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9"/>
    </row>
    <row r="33" spans="1:80" ht="18" customHeight="1">
      <c r="A33" s="50" t="s">
        <v>70</v>
      </c>
      <c r="B33" s="21" t="s">
        <v>126</v>
      </c>
      <c r="C33" s="51">
        <v>0</v>
      </c>
      <c r="D33" s="51">
        <f>C33/C39</f>
        <v>0</v>
      </c>
      <c r="E33" s="51">
        <v>0</v>
      </c>
      <c r="F33" s="54">
        <f>E33/E39</f>
        <v>0</v>
      </c>
      <c r="G33" s="51">
        <v>0</v>
      </c>
      <c r="H33" s="54">
        <f>G33/G39</f>
        <v>0</v>
      </c>
      <c r="I33" s="55"/>
      <c r="J33" s="10"/>
      <c r="K33" s="10"/>
      <c r="L33" s="10"/>
      <c r="M33" s="56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ht="18" customHeight="1">
      <c r="A34" s="50" t="s">
        <v>71</v>
      </c>
      <c r="B34" s="21" t="s">
        <v>45</v>
      </c>
      <c r="C34" s="51">
        <v>0</v>
      </c>
      <c r="D34" s="51">
        <v>0</v>
      </c>
      <c r="E34" s="51">
        <v>0</v>
      </c>
      <c r="F34" s="54">
        <v>0</v>
      </c>
      <c r="G34" s="51">
        <v>0</v>
      </c>
      <c r="H34" s="54">
        <v>0</v>
      </c>
      <c r="I34" s="55"/>
      <c r="J34" s="10"/>
      <c r="K34" s="10"/>
      <c r="L34" s="10"/>
      <c r="M34" s="56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ht="18" customHeight="1">
      <c r="A35" s="50" t="s">
        <v>72</v>
      </c>
      <c r="B35" s="21" t="s">
        <v>46</v>
      </c>
      <c r="C35" s="51">
        <v>0</v>
      </c>
      <c r="D35" s="51">
        <v>0</v>
      </c>
      <c r="E35" s="51">
        <v>0</v>
      </c>
      <c r="F35" s="54">
        <v>0</v>
      </c>
      <c r="G35" s="51">
        <v>0</v>
      </c>
      <c r="H35" s="54">
        <v>0</v>
      </c>
      <c r="I35" s="55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ht="18" customHeight="1">
      <c r="A36" s="50" t="s">
        <v>73</v>
      </c>
      <c r="B36" s="21" t="s">
        <v>47</v>
      </c>
      <c r="C36" s="51">
        <v>0</v>
      </c>
      <c r="D36" s="51">
        <v>0</v>
      </c>
      <c r="E36" s="51">
        <v>0</v>
      </c>
      <c r="F36" s="54">
        <v>0</v>
      </c>
      <c r="G36" s="51">
        <v>0</v>
      </c>
      <c r="H36" s="54">
        <v>0</v>
      </c>
      <c r="I36" s="55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ht="18" customHeight="1">
      <c r="A37" s="50" t="s">
        <v>78</v>
      </c>
      <c r="B37" s="16" t="s">
        <v>119</v>
      </c>
      <c r="C37" s="115">
        <f>C31+C32</f>
        <v>81119.681367567915</v>
      </c>
      <c r="D37" s="115"/>
      <c r="E37" s="115">
        <f t="shared" ref="E37:G37" si="0">E31+E32</f>
        <v>35693.535182352818</v>
      </c>
      <c r="F37" s="115"/>
      <c r="G37" s="115">
        <f t="shared" si="0"/>
        <v>4305.6603432879747</v>
      </c>
      <c r="H37" s="54"/>
      <c r="I37" s="55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s="18" customFormat="1" ht="18" customHeight="1">
      <c r="A38" s="47">
        <v>8</v>
      </c>
      <c r="B38" s="16" t="s">
        <v>54</v>
      </c>
      <c r="C38" s="48"/>
      <c r="D38" s="48">
        <f>C37/C39</f>
        <v>1676.916525838833</v>
      </c>
      <c r="E38" s="48"/>
      <c r="F38" s="48">
        <f>E37/E39</f>
        <v>2748.7665001407431</v>
      </c>
      <c r="G38" s="48"/>
      <c r="H38" s="48">
        <f>G37/G39</f>
        <v>2748.7665001093337</v>
      </c>
      <c r="I38" s="49"/>
      <c r="K38" s="19"/>
    </row>
    <row r="39" spans="1:80" s="18" customFormat="1" ht="29.25" customHeight="1">
      <c r="A39" s="47">
        <v>9</v>
      </c>
      <c r="B39" s="16" t="s">
        <v>108</v>
      </c>
      <c r="C39" s="104">
        <v>48.374310895999997</v>
      </c>
      <c r="D39" s="48"/>
      <c r="E39" s="104">
        <v>12.985291832</v>
      </c>
      <c r="F39" s="48"/>
      <c r="G39" s="104">
        <v>1.5663972706</v>
      </c>
      <c r="H39" s="48"/>
      <c r="I39" s="49"/>
      <c r="J39" s="123"/>
    </row>
    <row r="40" spans="1:80" ht="18" customHeight="1">
      <c r="A40" s="47">
        <v>10</v>
      </c>
      <c r="B40" s="57" t="s">
        <v>49</v>
      </c>
      <c r="C40" s="48">
        <v>0</v>
      </c>
      <c r="D40" s="48"/>
      <c r="E40" s="48">
        <v>0</v>
      </c>
      <c r="F40" s="48"/>
      <c r="G40" s="48">
        <v>0</v>
      </c>
      <c r="H40" s="48"/>
      <c r="I40" s="58"/>
    </row>
    <row r="41" spans="1:80" ht="38.25" customHeight="1">
      <c r="A41" s="128" t="s">
        <v>129</v>
      </c>
      <c r="B41" s="128"/>
      <c r="C41" s="128"/>
      <c r="D41" s="128"/>
      <c r="E41" s="128"/>
      <c r="F41" s="128"/>
      <c r="G41" s="128"/>
      <c r="H41" s="128"/>
    </row>
    <row r="42" spans="1:80" ht="21.75" customHeight="1">
      <c r="A42" s="128"/>
      <c r="B42" s="128"/>
      <c r="C42" s="128"/>
      <c r="D42" s="128"/>
      <c r="E42" s="128"/>
      <c r="F42" s="128"/>
      <c r="G42" s="128"/>
      <c r="H42" s="128"/>
      <c r="I42" s="35"/>
    </row>
    <row r="43" spans="1:80" ht="12.75" customHeight="1"/>
    <row r="44" spans="1:80" ht="14.25" customHeight="1"/>
    <row r="45" spans="1:80" ht="12.75" customHeight="1"/>
    <row r="46" spans="1:80" ht="14.25" customHeight="1"/>
    <row r="47" spans="1:80" ht="12.75" customHeight="1"/>
  </sheetData>
  <sheetProtection selectLockedCells="1" selectUnlockedCells="1"/>
  <mergeCells count="11">
    <mergeCell ref="A42:H42"/>
    <mergeCell ref="F1:H1"/>
    <mergeCell ref="A2:H2"/>
    <mergeCell ref="A3:H3"/>
    <mergeCell ref="B4:D4"/>
    <mergeCell ref="A5:A6"/>
    <mergeCell ref="B5:B6"/>
    <mergeCell ref="C5:D5"/>
    <mergeCell ref="E5:F5"/>
    <mergeCell ref="G5:H5"/>
    <mergeCell ref="A41:H41"/>
  </mergeCells>
  <conditionalFormatting sqref="G39">
    <cfRule type="expression" dxfId="8" priority="1">
      <formula>$G$39=1</formula>
    </cfRule>
  </conditionalFormatting>
  <printOptions horizontalCentered="1"/>
  <pageMargins left="0.7" right="0.7" top="0.75" bottom="0.75" header="0.3" footer="0.3"/>
  <pageSetup paperSize="9" scale="49" orientation="portrait" useFirstPageNumber="1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39"/>
    <pageSetUpPr fitToPage="1"/>
  </sheetPr>
  <dimension ref="A1:WVN44"/>
  <sheetViews>
    <sheetView topLeftCell="A18" zoomScaleNormal="100" zoomScaleSheetLayoutView="75" workbookViewId="0">
      <selection sqref="A1:H42"/>
    </sheetView>
  </sheetViews>
  <sheetFormatPr defaultColWidth="11.5703125" defaultRowHeight="12.75"/>
  <cols>
    <col min="1" max="1" width="7" style="6" customWidth="1"/>
    <col min="2" max="2" width="60.28515625" style="6" customWidth="1"/>
    <col min="3" max="4" width="14.5703125" style="77" customWidth="1"/>
    <col min="5" max="6" width="14.5703125" style="6" customWidth="1"/>
    <col min="7" max="7" width="13.28515625" style="6" customWidth="1"/>
    <col min="8" max="8" width="13.5703125" style="6" customWidth="1"/>
    <col min="9" max="242" width="11.5703125" style="6"/>
    <col min="243" max="243" width="7" style="6" customWidth="1"/>
    <col min="244" max="244" width="65.7109375" style="6" customWidth="1"/>
    <col min="245" max="248" width="11.5703125" style="6" hidden="1" customWidth="1"/>
    <col min="249" max="249" width="14.42578125" style="6" customWidth="1"/>
    <col min="250" max="250" width="13.140625" style="6" customWidth="1"/>
    <col min="251" max="251" width="14.140625" style="6" customWidth="1"/>
    <col min="252" max="252" width="14" style="6" customWidth="1"/>
    <col min="253" max="253" width="11.5703125" style="6" hidden="1" customWidth="1"/>
    <col min="254" max="254" width="13.5703125" style="6" customWidth="1"/>
    <col min="255" max="262" width="11.5703125" style="6" hidden="1" customWidth="1"/>
    <col min="263" max="263" width="8" style="6" customWidth="1"/>
    <col min="264" max="498" width="11.5703125" style="6"/>
    <col min="499" max="499" width="7" style="6" customWidth="1"/>
    <col min="500" max="500" width="65.7109375" style="6" customWidth="1"/>
    <col min="501" max="504" width="11.5703125" style="6" hidden="1" customWidth="1"/>
    <col min="505" max="505" width="14.42578125" style="6" customWidth="1"/>
    <col min="506" max="506" width="13.140625" style="6" customWidth="1"/>
    <col min="507" max="507" width="14.140625" style="6" customWidth="1"/>
    <col min="508" max="508" width="14" style="6" customWidth="1"/>
    <col min="509" max="509" width="11.5703125" style="6" hidden="1" customWidth="1"/>
    <col min="510" max="510" width="13.5703125" style="6" customWidth="1"/>
    <col min="511" max="518" width="11.5703125" style="6" hidden="1" customWidth="1"/>
    <col min="519" max="519" width="8" style="6" customWidth="1"/>
    <col min="520" max="754" width="11.5703125" style="6"/>
    <col min="755" max="755" width="7" style="6" customWidth="1"/>
    <col min="756" max="756" width="65.7109375" style="6" customWidth="1"/>
    <col min="757" max="760" width="11.5703125" style="6" hidden="1" customWidth="1"/>
    <col min="761" max="761" width="14.42578125" style="6" customWidth="1"/>
    <col min="762" max="762" width="13.140625" style="6" customWidth="1"/>
    <col min="763" max="763" width="14.140625" style="6" customWidth="1"/>
    <col min="764" max="764" width="14" style="6" customWidth="1"/>
    <col min="765" max="765" width="11.5703125" style="6" hidden="1" customWidth="1"/>
    <col min="766" max="766" width="13.5703125" style="6" customWidth="1"/>
    <col min="767" max="774" width="11.5703125" style="6" hidden="1" customWidth="1"/>
    <col min="775" max="775" width="8" style="6" customWidth="1"/>
    <col min="776" max="1010" width="11.5703125" style="6"/>
    <col min="1011" max="1011" width="7" style="6" customWidth="1"/>
    <col min="1012" max="1012" width="65.7109375" style="6" customWidth="1"/>
    <col min="1013" max="1016" width="11.5703125" style="6" hidden="1" customWidth="1"/>
    <col min="1017" max="1017" width="14.42578125" style="6" customWidth="1"/>
    <col min="1018" max="1018" width="13.140625" style="6" customWidth="1"/>
    <col min="1019" max="1019" width="14.140625" style="6" customWidth="1"/>
    <col min="1020" max="1020" width="14" style="6" customWidth="1"/>
    <col min="1021" max="1021" width="11.5703125" style="6" hidden="1" customWidth="1"/>
    <col min="1022" max="1022" width="13.5703125" style="6" customWidth="1"/>
    <col min="1023" max="1030" width="11.5703125" style="6" hidden="1" customWidth="1"/>
    <col min="1031" max="1031" width="8" style="6" customWidth="1"/>
    <col min="1032" max="1266" width="11.5703125" style="6"/>
    <col min="1267" max="1267" width="7" style="6" customWidth="1"/>
    <col min="1268" max="1268" width="65.7109375" style="6" customWidth="1"/>
    <col min="1269" max="1272" width="11.5703125" style="6" hidden="1" customWidth="1"/>
    <col min="1273" max="1273" width="14.42578125" style="6" customWidth="1"/>
    <col min="1274" max="1274" width="13.140625" style="6" customWidth="1"/>
    <col min="1275" max="1275" width="14.140625" style="6" customWidth="1"/>
    <col min="1276" max="1276" width="14" style="6" customWidth="1"/>
    <col min="1277" max="1277" width="11.5703125" style="6" hidden="1" customWidth="1"/>
    <col min="1278" max="1278" width="13.5703125" style="6" customWidth="1"/>
    <col min="1279" max="1286" width="11.5703125" style="6" hidden="1" customWidth="1"/>
    <col min="1287" max="1287" width="8" style="6" customWidth="1"/>
    <col min="1288" max="1522" width="11.5703125" style="6"/>
    <col min="1523" max="1523" width="7" style="6" customWidth="1"/>
    <col min="1524" max="1524" width="65.7109375" style="6" customWidth="1"/>
    <col min="1525" max="1528" width="11.5703125" style="6" hidden="1" customWidth="1"/>
    <col min="1529" max="1529" width="14.42578125" style="6" customWidth="1"/>
    <col min="1530" max="1530" width="13.140625" style="6" customWidth="1"/>
    <col min="1531" max="1531" width="14.140625" style="6" customWidth="1"/>
    <col min="1532" max="1532" width="14" style="6" customWidth="1"/>
    <col min="1533" max="1533" width="11.5703125" style="6" hidden="1" customWidth="1"/>
    <col min="1534" max="1534" width="13.5703125" style="6" customWidth="1"/>
    <col min="1535" max="1542" width="11.5703125" style="6" hidden="1" customWidth="1"/>
    <col min="1543" max="1543" width="8" style="6" customWidth="1"/>
    <col min="1544" max="1778" width="11.5703125" style="6"/>
    <col min="1779" max="1779" width="7" style="6" customWidth="1"/>
    <col min="1780" max="1780" width="65.7109375" style="6" customWidth="1"/>
    <col min="1781" max="1784" width="11.5703125" style="6" hidden="1" customWidth="1"/>
    <col min="1785" max="1785" width="14.42578125" style="6" customWidth="1"/>
    <col min="1786" max="1786" width="13.140625" style="6" customWidth="1"/>
    <col min="1787" max="1787" width="14.140625" style="6" customWidth="1"/>
    <col min="1788" max="1788" width="14" style="6" customWidth="1"/>
    <col min="1789" max="1789" width="11.5703125" style="6" hidden="1" customWidth="1"/>
    <col min="1790" max="1790" width="13.5703125" style="6" customWidth="1"/>
    <col min="1791" max="1798" width="11.5703125" style="6" hidden="1" customWidth="1"/>
    <col min="1799" max="1799" width="8" style="6" customWidth="1"/>
    <col min="1800" max="2034" width="11.5703125" style="6"/>
    <col min="2035" max="2035" width="7" style="6" customWidth="1"/>
    <col min="2036" max="2036" width="65.7109375" style="6" customWidth="1"/>
    <col min="2037" max="2040" width="11.5703125" style="6" hidden="1" customWidth="1"/>
    <col min="2041" max="2041" width="14.42578125" style="6" customWidth="1"/>
    <col min="2042" max="2042" width="13.140625" style="6" customWidth="1"/>
    <col min="2043" max="2043" width="14.140625" style="6" customWidth="1"/>
    <col min="2044" max="2044" width="14" style="6" customWidth="1"/>
    <col min="2045" max="2045" width="11.5703125" style="6" hidden="1" customWidth="1"/>
    <col min="2046" max="2046" width="13.5703125" style="6" customWidth="1"/>
    <col min="2047" max="2054" width="11.5703125" style="6" hidden="1" customWidth="1"/>
    <col min="2055" max="2055" width="8" style="6" customWidth="1"/>
    <col min="2056" max="2290" width="11.5703125" style="6"/>
    <col min="2291" max="2291" width="7" style="6" customWidth="1"/>
    <col min="2292" max="2292" width="65.7109375" style="6" customWidth="1"/>
    <col min="2293" max="2296" width="11.5703125" style="6" hidden="1" customWidth="1"/>
    <col min="2297" max="2297" width="14.42578125" style="6" customWidth="1"/>
    <col min="2298" max="2298" width="13.140625" style="6" customWidth="1"/>
    <col min="2299" max="2299" width="14.140625" style="6" customWidth="1"/>
    <col min="2300" max="2300" width="14" style="6" customWidth="1"/>
    <col min="2301" max="2301" width="11.5703125" style="6" hidden="1" customWidth="1"/>
    <col min="2302" max="2302" width="13.5703125" style="6" customWidth="1"/>
    <col min="2303" max="2310" width="11.5703125" style="6" hidden="1" customWidth="1"/>
    <col min="2311" max="2311" width="8" style="6" customWidth="1"/>
    <col min="2312" max="2546" width="11.5703125" style="6"/>
    <col min="2547" max="2547" width="7" style="6" customWidth="1"/>
    <col min="2548" max="2548" width="65.7109375" style="6" customWidth="1"/>
    <col min="2549" max="2552" width="11.5703125" style="6" hidden="1" customWidth="1"/>
    <col min="2553" max="2553" width="14.42578125" style="6" customWidth="1"/>
    <col min="2554" max="2554" width="13.140625" style="6" customWidth="1"/>
    <col min="2555" max="2555" width="14.140625" style="6" customWidth="1"/>
    <col min="2556" max="2556" width="14" style="6" customWidth="1"/>
    <col min="2557" max="2557" width="11.5703125" style="6" hidden="1" customWidth="1"/>
    <col min="2558" max="2558" width="13.5703125" style="6" customWidth="1"/>
    <col min="2559" max="2566" width="11.5703125" style="6" hidden="1" customWidth="1"/>
    <col min="2567" max="2567" width="8" style="6" customWidth="1"/>
    <col min="2568" max="2802" width="11.5703125" style="6"/>
    <col min="2803" max="2803" width="7" style="6" customWidth="1"/>
    <col min="2804" max="2804" width="65.7109375" style="6" customWidth="1"/>
    <col min="2805" max="2808" width="11.5703125" style="6" hidden="1" customWidth="1"/>
    <col min="2809" max="2809" width="14.42578125" style="6" customWidth="1"/>
    <col min="2810" max="2810" width="13.140625" style="6" customWidth="1"/>
    <col min="2811" max="2811" width="14.140625" style="6" customWidth="1"/>
    <col min="2812" max="2812" width="14" style="6" customWidth="1"/>
    <col min="2813" max="2813" width="11.5703125" style="6" hidden="1" customWidth="1"/>
    <col min="2814" max="2814" width="13.5703125" style="6" customWidth="1"/>
    <col min="2815" max="2822" width="11.5703125" style="6" hidden="1" customWidth="1"/>
    <col min="2823" max="2823" width="8" style="6" customWidth="1"/>
    <col min="2824" max="3058" width="11.5703125" style="6"/>
    <col min="3059" max="3059" width="7" style="6" customWidth="1"/>
    <col min="3060" max="3060" width="65.7109375" style="6" customWidth="1"/>
    <col min="3061" max="3064" width="11.5703125" style="6" hidden="1" customWidth="1"/>
    <col min="3065" max="3065" width="14.42578125" style="6" customWidth="1"/>
    <col min="3066" max="3066" width="13.140625" style="6" customWidth="1"/>
    <col min="3067" max="3067" width="14.140625" style="6" customWidth="1"/>
    <col min="3068" max="3068" width="14" style="6" customWidth="1"/>
    <col min="3069" max="3069" width="11.5703125" style="6" hidden="1" customWidth="1"/>
    <col min="3070" max="3070" width="13.5703125" style="6" customWidth="1"/>
    <col min="3071" max="3078" width="11.5703125" style="6" hidden="1" customWidth="1"/>
    <col min="3079" max="3079" width="8" style="6" customWidth="1"/>
    <col min="3080" max="3314" width="11.5703125" style="6"/>
    <col min="3315" max="3315" width="7" style="6" customWidth="1"/>
    <col min="3316" max="3316" width="65.7109375" style="6" customWidth="1"/>
    <col min="3317" max="3320" width="11.5703125" style="6" hidden="1" customWidth="1"/>
    <col min="3321" max="3321" width="14.42578125" style="6" customWidth="1"/>
    <col min="3322" max="3322" width="13.140625" style="6" customWidth="1"/>
    <col min="3323" max="3323" width="14.140625" style="6" customWidth="1"/>
    <col min="3324" max="3324" width="14" style="6" customWidth="1"/>
    <col min="3325" max="3325" width="11.5703125" style="6" hidden="1" customWidth="1"/>
    <col min="3326" max="3326" width="13.5703125" style="6" customWidth="1"/>
    <col min="3327" max="3334" width="11.5703125" style="6" hidden="1" customWidth="1"/>
    <col min="3335" max="3335" width="8" style="6" customWidth="1"/>
    <col min="3336" max="3570" width="11.5703125" style="6"/>
    <col min="3571" max="3571" width="7" style="6" customWidth="1"/>
    <col min="3572" max="3572" width="65.7109375" style="6" customWidth="1"/>
    <col min="3573" max="3576" width="11.5703125" style="6" hidden="1" customWidth="1"/>
    <col min="3577" max="3577" width="14.42578125" style="6" customWidth="1"/>
    <col min="3578" max="3578" width="13.140625" style="6" customWidth="1"/>
    <col min="3579" max="3579" width="14.140625" style="6" customWidth="1"/>
    <col min="3580" max="3580" width="14" style="6" customWidth="1"/>
    <col min="3581" max="3581" width="11.5703125" style="6" hidden="1" customWidth="1"/>
    <col min="3582" max="3582" width="13.5703125" style="6" customWidth="1"/>
    <col min="3583" max="3590" width="11.5703125" style="6" hidden="1" customWidth="1"/>
    <col min="3591" max="3591" width="8" style="6" customWidth="1"/>
    <col min="3592" max="3826" width="11.5703125" style="6"/>
    <col min="3827" max="3827" width="7" style="6" customWidth="1"/>
    <col min="3828" max="3828" width="65.7109375" style="6" customWidth="1"/>
    <col min="3829" max="3832" width="11.5703125" style="6" hidden="1" customWidth="1"/>
    <col min="3833" max="3833" width="14.42578125" style="6" customWidth="1"/>
    <col min="3834" max="3834" width="13.140625" style="6" customWidth="1"/>
    <col min="3835" max="3835" width="14.140625" style="6" customWidth="1"/>
    <col min="3836" max="3836" width="14" style="6" customWidth="1"/>
    <col min="3837" max="3837" width="11.5703125" style="6" hidden="1" customWidth="1"/>
    <col min="3838" max="3838" width="13.5703125" style="6" customWidth="1"/>
    <col min="3839" max="3846" width="11.5703125" style="6" hidden="1" customWidth="1"/>
    <col min="3847" max="3847" width="8" style="6" customWidth="1"/>
    <col min="3848" max="4082" width="11.5703125" style="6"/>
    <col min="4083" max="4083" width="7" style="6" customWidth="1"/>
    <col min="4084" max="4084" width="65.7109375" style="6" customWidth="1"/>
    <col min="4085" max="4088" width="11.5703125" style="6" hidden="1" customWidth="1"/>
    <col min="4089" max="4089" width="14.42578125" style="6" customWidth="1"/>
    <col min="4090" max="4090" width="13.140625" style="6" customWidth="1"/>
    <col min="4091" max="4091" width="14.140625" style="6" customWidth="1"/>
    <col min="4092" max="4092" width="14" style="6" customWidth="1"/>
    <col min="4093" max="4093" width="11.5703125" style="6" hidden="1" customWidth="1"/>
    <col min="4094" max="4094" width="13.5703125" style="6" customWidth="1"/>
    <col min="4095" max="4102" width="11.5703125" style="6" hidden="1" customWidth="1"/>
    <col min="4103" max="4103" width="8" style="6" customWidth="1"/>
    <col min="4104" max="4338" width="11.5703125" style="6"/>
    <col min="4339" max="4339" width="7" style="6" customWidth="1"/>
    <col min="4340" max="4340" width="65.7109375" style="6" customWidth="1"/>
    <col min="4341" max="4344" width="11.5703125" style="6" hidden="1" customWidth="1"/>
    <col min="4345" max="4345" width="14.42578125" style="6" customWidth="1"/>
    <col min="4346" max="4346" width="13.140625" style="6" customWidth="1"/>
    <col min="4347" max="4347" width="14.140625" style="6" customWidth="1"/>
    <col min="4348" max="4348" width="14" style="6" customWidth="1"/>
    <col min="4349" max="4349" width="11.5703125" style="6" hidden="1" customWidth="1"/>
    <col min="4350" max="4350" width="13.5703125" style="6" customWidth="1"/>
    <col min="4351" max="4358" width="11.5703125" style="6" hidden="1" customWidth="1"/>
    <col min="4359" max="4359" width="8" style="6" customWidth="1"/>
    <col min="4360" max="4594" width="11.5703125" style="6"/>
    <col min="4595" max="4595" width="7" style="6" customWidth="1"/>
    <col min="4596" max="4596" width="65.7109375" style="6" customWidth="1"/>
    <col min="4597" max="4600" width="11.5703125" style="6" hidden="1" customWidth="1"/>
    <col min="4601" max="4601" width="14.42578125" style="6" customWidth="1"/>
    <col min="4602" max="4602" width="13.140625" style="6" customWidth="1"/>
    <col min="4603" max="4603" width="14.140625" style="6" customWidth="1"/>
    <col min="4604" max="4604" width="14" style="6" customWidth="1"/>
    <col min="4605" max="4605" width="11.5703125" style="6" hidden="1" customWidth="1"/>
    <col min="4606" max="4606" width="13.5703125" style="6" customWidth="1"/>
    <col min="4607" max="4614" width="11.5703125" style="6" hidden="1" customWidth="1"/>
    <col min="4615" max="4615" width="8" style="6" customWidth="1"/>
    <col min="4616" max="4850" width="11.5703125" style="6"/>
    <col min="4851" max="4851" width="7" style="6" customWidth="1"/>
    <col min="4852" max="4852" width="65.7109375" style="6" customWidth="1"/>
    <col min="4853" max="4856" width="11.5703125" style="6" hidden="1" customWidth="1"/>
    <col min="4857" max="4857" width="14.42578125" style="6" customWidth="1"/>
    <col min="4858" max="4858" width="13.140625" style="6" customWidth="1"/>
    <col min="4859" max="4859" width="14.140625" style="6" customWidth="1"/>
    <col min="4860" max="4860" width="14" style="6" customWidth="1"/>
    <col min="4861" max="4861" width="11.5703125" style="6" hidden="1" customWidth="1"/>
    <col min="4862" max="4862" width="13.5703125" style="6" customWidth="1"/>
    <col min="4863" max="4870" width="11.5703125" style="6" hidden="1" customWidth="1"/>
    <col min="4871" max="4871" width="8" style="6" customWidth="1"/>
    <col min="4872" max="5106" width="11.5703125" style="6"/>
    <col min="5107" max="5107" width="7" style="6" customWidth="1"/>
    <col min="5108" max="5108" width="65.7109375" style="6" customWidth="1"/>
    <col min="5109" max="5112" width="11.5703125" style="6" hidden="1" customWidth="1"/>
    <col min="5113" max="5113" width="14.42578125" style="6" customWidth="1"/>
    <col min="5114" max="5114" width="13.140625" style="6" customWidth="1"/>
    <col min="5115" max="5115" width="14.140625" style="6" customWidth="1"/>
    <col min="5116" max="5116" width="14" style="6" customWidth="1"/>
    <col min="5117" max="5117" width="11.5703125" style="6" hidden="1" customWidth="1"/>
    <col min="5118" max="5118" width="13.5703125" style="6" customWidth="1"/>
    <col min="5119" max="5126" width="11.5703125" style="6" hidden="1" customWidth="1"/>
    <col min="5127" max="5127" width="8" style="6" customWidth="1"/>
    <col min="5128" max="5362" width="11.5703125" style="6"/>
    <col min="5363" max="5363" width="7" style="6" customWidth="1"/>
    <col min="5364" max="5364" width="65.7109375" style="6" customWidth="1"/>
    <col min="5365" max="5368" width="11.5703125" style="6" hidden="1" customWidth="1"/>
    <col min="5369" max="5369" width="14.42578125" style="6" customWidth="1"/>
    <col min="5370" max="5370" width="13.140625" style="6" customWidth="1"/>
    <col min="5371" max="5371" width="14.140625" style="6" customWidth="1"/>
    <col min="5372" max="5372" width="14" style="6" customWidth="1"/>
    <col min="5373" max="5373" width="11.5703125" style="6" hidden="1" customWidth="1"/>
    <col min="5374" max="5374" width="13.5703125" style="6" customWidth="1"/>
    <col min="5375" max="5382" width="11.5703125" style="6" hidden="1" customWidth="1"/>
    <col min="5383" max="5383" width="8" style="6" customWidth="1"/>
    <col min="5384" max="5618" width="11.5703125" style="6"/>
    <col min="5619" max="5619" width="7" style="6" customWidth="1"/>
    <col min="5620" max="5620" width="65.7109375" style="6" customWidth="1"/>
    <col min="5621" max="5624" width="11.5703125" style="6" hidden="1" customWidth="1"/>
    <col min="5625" max="5625" width="14.42578125" style="6" customWidth="1"/>
    <col min="5626" max="5626" width="13.140625" style="6" customWidth="1"/>
    <col min="5627" max="5627" width="14.140625" style="6" customWidth="1"/>
    <col min="5628" max="5628" width="14" style="6" customWidth="1"/>
    <col min="5629" max="5629" width="11.5703125" style="6" hidden="1" customWidth="1"/>
    <col min="5630" max="5630" width="13.5703125" style="6" customWidth="1"/>
    <col min="5631" max="5638" width="11.5703125" style="6" hidden="1" customWidth="1"/>
    <col min="5639" max="5639" width="8" style="6" customWidth="1"/>
    <col min="5640" max="5874" width="11.5703125" style="6"/>
    <col min="5875" max="5875" width="7" style="6" customWidth="1"/>
    <col min="5876" max="5876" width="65.7109375" style="6" customWidth="1"/>
    <col min="5877" max="5880" width="11.5703125" style="6" hidden="1" customWidth="1"/>
    <col min="5881" max="5881" width="14.42578125" style="6" customWidth="1"/>
    <col min="5882" max="5882" width="13.140625" style="6" customWidth="1"/>
    <col min="5883" max="5883" width="14.140625" style="6" customWidth="1"/>
    <col min="5884" max="5884" width="14" style="6" customWidth="1"/>
    <col min="5885" max="5885" width="11.5703125" style="6" hidden="1" customWidth="1"/>
    <col min="5886" max="5886" width="13.5703125" style="6" customWidth="1"/>
    <col min="5887" max="5894" width="11.5703125" style="6" hidden="1" customWidth="1"/>
    <col min="5895" max="5895" width="8" style="6" customWidth="1"/>
    <col min="5896" max="6130" width="11.5703125" style="6"/>
    <col min="6131" max="6131" width="7" style="6" customWidth="1"/>
    <col min="6132" max="6132" width="65.7109375" style="6" customWidth="1"/>
    <col min="6133" max="6136" width="11.5703125" style="6" hidden="1" customWidth="1"/>
    <col min="6137" max="6137" width="14.42578125" style="6" customWidth="1"/>
    <col min="6138" max="6138" width="13.140625" style="6" customWidth="1"/>
    <col min="6139" max="6139" width="14.140625" style="6" customWidth="1"/>
    <col min="6140" max="6140" width="14" style="6" customWidth="1"/>
    <col min="6141" max="6141" width="11.5703125" style="6" hidden="1" customWidth="1"/>
    <col min="6142" max="6142" width="13.5703125" style="6" customWidth="1"/>
    <col min="6143" max="6150" width="11.5703125" style="6" hidden="1" customWidth="1"/>
    <col min="6151" max="6151" width="8" style="6" customWidth="1"/>
    <col min="6152" max="6386" width="11.5703125" style="6"/>
    <col min="6387" max="6387" width="7" style="6" customWidth="1"/>
    <col min="6388" max="6388" width="65.7109375" style="6" customWidth="1"/>
    <col min="6389" max="6392" width="11.5703125" style="6" hidden="1" customWidth="1"/>
    <col min="6393" max="6393" width="14.42578125" style="6" customWidth="1"/>
    <col min="6394" max="6394" width="13.140625" style="6" customWidth="1"/>
    <col min="6395" max="6395" width="14.140625" style="6" customWidth="1"/>
    <col min="6396" max="6396" width="14" style="6" customWidth="1"/>
    <col min="6397" max="6397" width="11.5703125" style="6" hidden="1" customWidth="1"/>
    <col min="6398" max="6398" width="13.5703125" style="6" customWidth="1"/>
    <col min="6399" max="6406" width="11.5703125" style="6" hidden="1" customWidth="1"/>
    <col min="6407" max="6407" width="8" style="6" customWidth="1"/>
    <col min="6408" max="6642" width="11.5703125" style="6"/>
    <col min="6643" max="6643" width="7" style="6" customWidth="1"/>
    <col min="6644" max="6644" width="65.7109375" style="6" customWidth="1"/>
    <col min="6645" max="6648" width="11.5703125" style="6" hidden="1" customWidth="1"/>
    <col min="6649" max="6649" width="14.42578125" style="6" customWidth="1"/>
    <col min="6650" max="6650" width="13.140625" style="6" customWidth="1"/>
    <col min="6651" max="6651" width="14.140625" style="6" customWidth="1"/>
    <col min="6652" max="6652" width="14" style="6" customWidth="1"/>
    <col min="6653" max="6653" width="11.5703125" style="6" hidden="1" customWidth="1"/>
    <col min="6654" max="6654" width="13.5703125" style="6" customWidth="1"/>
    <col min="6655" max="6662" width="11.5703125" style="6" hidden="1" customWidth="1"/>
    <col min="6663" max="6663" width="8" style="6" customWidth="1"/>
    <col min="6664" max="6898" width="11.5703125" style="6"/>
    <col min="6899" max="6899" width="7" style="6" customWidth="1"/>
    <col min="6900" max="6900" width="65.7109375" style="6" customWidth="1"/>
    <col min="6901" max="6904" width="11.5703125" style="6" hidden="1" customWidth="1"/>
    <col min="6905" max="6905" width="14.42578125" style="6" customWidth="1"/>
    <col min="6906" max="6906" width="13.140625" style="6" customWidth="1"/>
    <col min="6907" max="6907" width="14.140625" style="6" customWidth="1"/>
    <col min="6908" max="6908" width="14" style="6" customWidth="1"/>
    <col min="6909" max="6909" width="11.5703125" style="6" hidden="1" customWidth="1"/>
    <col min="6910" max="6910" width="13.5703125" style="6" customWidth="1"/>
    <col min="6911" max="6918" width="11.5703125" style="6" hidden="1" customWidth="1"/>
    <col min="6919" max="6919" width="8" style="6" customWidth="1"/>
    <col min="6920" max="7154" width="11.5703125" style="6"/>
    <col min="7155" max="7155" width="7" style="6" customWidth="1"/>
    <col min="7156" max="7156" width="65.7109375" style="6" customWidth="1"/>
    <col min="7157" max="7160" width="11.5703125" style="6" hidden="1" customWidth="1"/>
    <col min="7161" max="7161" width="14.42578125" style="6" customWidth="1"/>
    <col min="7162" max="7162" width="13.140625" style="6" customWidth="1"/>
    <col min="7163" max="7163" width="14.140625" style="6" customWidth="1"/>
    <col min="7164" max="7164" width="14" style="6" customWidth="1"/>
    <col min="7165" max="7165" width="11.5703125" style="6" hidden="1" customWidth="1"/>
    <col min="7166" max="7166" width="13.5703125" style="6" customWidth="1"/>
    <col min="7167" max="7174" width="11.5703125" style="6" hidden="1" customWidth="1"/>
    <col min="7175" max="7175" width="8" style="6" customWidth="1"/>
    <col min="7176" max="7410" width="11.5703125" style="6"/>
    <col min="7411" max="7411" width="7" style="6" customWidth="1"/>
    <col min="7412" max="7412" width="65.7109375" style="6" customWidth="1"/>
    <col min="7413" max="7416" width="11.5703125" style="6" hidden="1" customWidth="1"/>
    <col min="7417" max="7417" width="14.42578125" style="6" customWidth="1"/>
    <col min="7418" max="7418" width="13.140625" style="6" customWidth="1"/>
    <col min="7419" max="7419" width="14.140625" style="6" customWidth="1"/>
    <col min="7420" max="7420" width="14" style="6" customWidth="1"/>
    <col min="7421" max="7421" width="11.5703125" style="6" hidden="1" customWidth="1"/>
    <col min="7422" max="7422" width="13.5703125" style="6" customWidth="1"/>
    <col min="7423" max="7430" width="11.5703125" style="6" hidden="1" customWidth="1"/>
    <col min="7431" max="7431" width="8" style="6" customWidth="1"/>
    <col min="7432" max="7666" width="11.5703125" style="6"/>
    <col min="7667" max="7667" width="7" style="6" customWidth="1"/>
    <col min="7668" max="7668" width="65.7109375" style="6" customWidth="1"/>
    <col min="7669" max="7672" width="11.5703125" style="6" hidden="1" customWidth="1"/>
    <col min="7673" max="7673" width="14.42578125" style="6" customWidth="1"/>
    <col min="7674" max="7674" width="13.140625" style="6" customWidth="1"/>
    <col min="7675" max="7675" width="14.140625" style="6" customWidth="1"/>
    <col min="7676" max="7676" width="14" style="6" customWidth="1"/>
    <col min="7677" max="7677" width="11.5703125" style="6" hidden="1" customWidth="1"/>
    <col min="7678" max="7678" width="13.5703125" style="6" customWidth="1"/>
    <col min="7679" max="7686" width="11.5703125" style="6" hidden="1" customWidth="1"/>
    <col min="7687" max="7687" width="8" style="6" customWidth="1"/>
    <col min="7688" max="7922" width="11.5703125" style="6"/>
    <col min="7923" max="7923" width="7" style="6" customWidth="1"/>
    <col min="7924" max="7924" width="65.7109375" style="6" customWidth="1"/>
    <col min="7925" max="7928" width="11.5703125" style="6" hidden="1" customWidth="1"/>
    <col min="7929" max="7929" width="14.42578125" style="6" customWidth="1"/>
    <col min="7930" max="7930" width="13.140625" style="6" customWidth="1"/>
    <col min="7931" max="7931" width="14.140625" style="6" customWidth="1"/>
    <col min="7932" max="7932" width="14" style="6" customWidth="1"/>
    <col min="7933" max="7933" width="11.5703125" style="6" hidden="1" customWidth="1"/>
    <col min="7934" max="7934" width="13.5703125" style="6" customWidth="1"/>
    <col min="7935" max="7942" width="11.5703125" style="6" hidden="1" customWidth="1"/>
    <col min="7943" max="7943" width="8" style="6" customWidth="1"/>
    <col min="7944" max="8178" width="11.5703125" style="6"/>
    <col min="8179" max="8179" width="7" style="6" customWidth="1"/>
    <col min="8180" max="8180" width="65.7109375" style="6" customWidth="1"/>
    <col min="8181" max="8184" width="11.5703125" style="6" hidden="1" customWidth="1"/>
    <col min="8185" max="8185" width="14.42578125" style="6" customWidth="1"/>
    <col min="8186" max="8186" width="13.140625" style="6" customWidth="1"/>
    <col min="8187" max="8187" width="14.140625" style="6" customWidth="1"/>
    <col min="8188" max="8188" width="14" style="6" customWidth="1"/>
    <col min="8189" max="8189" width="11.5703125" style="6" hidden="1" customWidth="1"/>
    <col min="8190" max="8190" width="13.5703125" style="6" customWidth="1"/>
    <col min="8191" max="8198" width="11.5703125" style="6" hidden="1" customWidth="1"/>
    <col min="8199" max="8199" width="8" style="6" customWidth="1"/>
    <col min="8200" max="8434" width="11.5703125" style="6"/>
    <col min="8435" max="8435" width="7" style="6" customWidth="1"/>
    <col min="8436" max="8436" width="65.7109375" style="6" customWidth="1"/>
    <col min="8437" max="8440" width="11.5703125" style="6" hidden="1" customWidth="1"/>
    <col min="8441" max="8441" width="14.42578125" style="6" customWidth="1"/>
    <col min="8442" max="8442" width="13.140625" style="6" customWidth="1"/>
    <col min="8443" max="8443" width="14.140625" style="6" customWidth="1"/>
    <col min="8444" max="8444" width="14" style="6" customWidth="1"/>
    <col min="8445" max="8445" width="11.5703125" style="6" hidden="1" customWidth="1"/>
    <col min="8446" max="8446" width="13.5703125" style="6" customWidth="1"/>
    <col min="8447" max="8454" width="11.5703125" style="6" hidden="1" customWidth="1"/>
    <col min="8455" max="8455" width="8" style="6" customWidth="1"/>
    <col min="8456" max="8690" width="11.5703125" style="6"/>
    <col min="8691" max="8691" width="7" style="6" customWidth="1"/>
    <col min="8692" max="8692" width="65.7109375" style="6" customWidth="1"/>
    <col min="8693" max="8696" width="11.5703125" style="6" hidden="1" customWidth="1"/>
    <col min="8697" max="8697" width="14.42578125" style="6" customWidth="1"/>
    <col min="8698" max="8698" width="13.140625" style="6" customWidth="1"/>
    <col min="8699" max="8699" width="14.140625" style="6" customWidth="1"/>
    <col min="8700" max="8700" width="14" style="6" customWidth="1"/>
    <col min="8701" max="8701" width="11.5703125" style="6" hidden="1" customWidth="1"/>
    <col min="8702" max="8702" width="13.5703125" style="6" customWidth="1"/>
    <col min="8703" max="8710" width="11.5703125" style="6" hidden="1" customWidth="1"/>
    <col min="8711" max="8711" width="8" style="6" customWidth="1"/>
    <col min="8712" max="8946" width="11.5703125" style="6"/>
    <col min="8947" max="8947" width="7" style="6" customWidth="1"/>
    <col min="8948" max="8948" width="65.7109375" style="6" customWidth="1"/>
    <col min="8949" max="8952" width="11.5703125" style="6" hidden="1" customWidth="1"/>
    <col min="8953" max="8953" width="14.42578125" style="6" customWidth="1"/>
    <col min="8954" max="8954" width="13.140625" style="6" customWidth="1"/>
    <col min="8955" max="8955" width="14.140625" style="6" customWidth="1"/>
    <col min="8956" max="8956" width="14" style="6" customWidth="1"/>
    <col min="8957" max="8957" width="11.5703125" style="6" hidden="1" customWidth="1"/>
    <col min="8958" max="8958" width="13.5703125" style="6" customWidth="1"/>
    <col min="8959" max="8966" width="11.5703125" style="6" hidden="1" customWidth="1"/>
    <col min="8967" max="8967" width="8" style="6" customWidth="1"/>
    <col min="8968" max="9202" width="11.5703125" style="6"/>
    <col min="9203" max="9203" width="7" style="6" customWidth="1"/>
    <col min="9204" max="9204" width="65.7109375" style="6" customWidth="1"/>
    <col min="9205" max="9208" width="11.5703125" style="6" hidden="1" customWidth="1"/>
    <col min="9209" max="9209" width="14.42578125" style="6" customWidth="1"/>
    <col min="9210" max="9210" width="13.140625" style="6" customWidth="1"/>
    <col min="9211" max="9211" width="14.140625" style="6" customWidth="1"/>
    <col min="9212" max="9212" width="14" style="6" customWidth="1"/>
    <col min="9213" max="9213" width="11.5703125" style="6" hidden="1" customWidth="1"/>
    <col min="9214" max="9214" width="13.5703125" style="6" customWidth="1"/>
    <col min="9215" max="9222" width="11.5703125" style="6" hidden="1" customWidth="1"/>
    <col min="9223" max="9223" width="8" style="6" customWidth="1"/>
    <col min="9224" max="9458" width="11.5703125" style="6"/>
    <col min="9459" max="9459" width="7" style="6" customWidth="1"/>
    <col min="9460" max="9460" width="65.7109375" style="6" customWidth="1"/>
    <col min="9461" max="9464" width="11.5703125" style="6" hidden="1" customWidth="1"/>
    <col min="9465" max="9465" width="14.42578125" style="6" customWidth="1"/>
    <col min="9466" max="9466" width="13.140625" style="6" customWidth="1"/>
    <col min="9467" max="9467" width="14.140625" style="6" customWidth="1"/>
    <col min="9468" max="9468" width="14" style="6" customWidth="1"/>
    <col min="9469" max="9469" width="11.5703125" style="6" hidden="1" customWidth="1"/>
    <col min="9470" max="9470" width="13.5703125" style="6" customWidth="1"/>
    <col min="9471" max="9478" width="11.5703125" style="6" hidden="1" customWidth="1"/>
    <col min="9479" max="9479" width="8" style="6" customWidth="1"/>
    <col min="9480" max="9714" width="11.5703125" style="6"/>
    <col min="9715" max="9715" width="7" style="6" customWidth="1"/>
    <col min="9716" max="9716" width="65.7109375" style="6" customWidth="1"/>
    <col min="9717" max="9720" width="11.5703125" style="6" hidden="1" customWidth="1"/>
    <col min="9721" max="9721" width="14.42578125" style="6" customWidth="1"/>
    <col min="9722" max="9722" width="13.140625" style="6" customWidth="1"/>
    <col min="9723" max="9723" width="14.140625" style="6" customWidth="1"/>
    <col min="9724" max="9724" width="14" style="6" customWidth="1"/>
    <col min="9725" max="9725" width="11.5703125" style="6" hidden="1" customWidth="1"/>
    <col min="9726" max="9726" width="13.5703125" style="6" customWidth="1"/>
    <col min="9727" max="9734" width="11.5703125" style="6" hidden="1" customWidth="1"/>
    <col min="9735" max="9735" width="8" style="6" customWidth="1"/>
    <col min="9736" max="9970" width="11.5703125" style="6"/>
    <col min="9971" max="9971" width="7" style="6" customWidth="1"/>
    <col min="9972" max="9972" width="65.7109375" style="6" customWidth="1"/>
    <col min="9973" max="9976" width="11.5703125" style="6" hidden="1" customWidth="1"/>
    <col min="9977" max="9977" width="14.42578125" style="6" customWidth="1"/>
    <col min="9978" max="9978" width="13.140625" style="6" customWidth="1"/>
    <col min="9979" max="9979" width="14.140625" style="6" customWidth="1"/>
    <col min="9980" max="9980" width="14" style="6" customWidth="1"/>
    <col min="9981" max="9981" width="11.5703125" style="6" hidden="1" customWidth="1"/>
    <col min="9982" max="9982" width="13.5703125" style="6" customWidth="1"/>
    <col min="9983" max="9990" width="11.5703125" style="6" hidden="1" customWidth="1"/>
    <col min="9991" max="9991" width="8" style="6" customWidth="1"/>
    <col min="9992" max="10226" width="11.5703125" style="6"/>
    <col min="10227" max="10227" width="7" style="6" customWidth="1"/>
    <col min="10228" max="10228" width="65.7109375" style="6" customWidth="1"/>
    <col min="10229" max="10232" width="11.5703125" style="6" hidden="1" customWidth="1"/>
    <col min="10233" max="10233" width="14.42578125" style="6" customWidth="1"/>
    <col min="10234" max="10234" width="13.140625" style="6" customWidth="1"/>
    <col min="10235" max="10235" width="14.140625" style="6" customWidth="1"/>
    <col min="10236" max="10236" width="14" style="6" customWidth="1"/>
    <col min="10237" max="10237" width="11.5703125" style="6" hidden="1" customWidth="1"/>
    <col min="10238" max="10238" width="13.5703125" style="6" customWidth="1"/>
    <col min="10239" max="10246" width="11.5703125" style="6" hidden="1" customWidth="1"/>
    <col min="10247" max="10247" width="8" style="6" customWidth="1"/>
    <col min="10248" max="10482" width="11.5703125" style="6"/>
    <col min="10483" max="10483" width="7" style="6" customWidth="1"/>
    <col min="10484" max="10484" width="65.7109375" style="6" customWidth="1"/>
    <col min="10485" max="10488" width="11.5703125" style="6" hidden="1" customWidth="1"/>
    <col min="10489" max="10489" width="14.42578125" style="6" customWidth="1"/>
    <col min="10490" max="10490" width="13.140625" style="6" customWidth="1"/>
    <col min="10491" max="10491" width="14.140625" style="6" customWidth="1"/>
    <col min="10492" max="10492" width="14" style="6" customWidth="1"/>
    <col min="10493" max="10493" width="11.5703125" style="6" hidden="1" customWidth="1"/>
    <col min="10494" max="10494" width="13.5703125" style="6" customWidth="1"/>
    <col min="10495" max="10502" width="11.5703125" style="6" hidden="1" customWidth="1"/>
    <col min="10503" max="10503" width="8" style="6" customWidth="1"/>
    <col min="10504" max="10738" width="11.5703125" style="6"/>
    <col min="10739" max="10739" width="7" style="6" customWidth="1"/>
    <col min="10740" max="10740" width="65.7109375" style="6" customWidth="1"/>
    <col min="10741" max="10744" width="11.5703125" style="6" hidden="1" customWidth="1"/>
    <col min="10745" max="10745" width="14.42578125" style="6" customWidth="1"/>
    <col min="10746" max="10746" width="13.140625" style="6" customWidth="1"/>
    <col min="10747" max="10747" width="14.140625" style="6" customWidth="1"/>
    <col min="10748" max="10748" width="14" style="6" customWidth="1"/>
    <col min="10749" max="10749" width="11.5703125" style="6" hidden="1" customWidth="1"/>
    <col min="10750" max="10750" width="13.5703125" style="6" customWidth="1"/>
    <col min="10751" max="10758" width="11.5703125" style="6" hidden="1" customWidth="1"/>
    <col min="10759" max="10759" width="8" style="6" customWidth="1"/>
    <col min="10760" max="10994" width="11.5703125" style="6"/>
    <col min="10995" max="10995" width="7" style="6" customWidth="1"/>
    <col min="10996" max="10996" width="65.7109375" style="6" customWidth="1"/>
    <col min="10997" max="11000" width="11.5703125" style="6" hidden="1" customWidth="1"/>
    <col min="11001" max="11001" width="14.42578125" style="6" customWidth="1"/>
    <col min="11002" max="11002" width="13.140625" style="6" customWidth="1"/>
    <col min="11003" max="11003" width="14.140625" style="6" customWidth="1"/>
    <col min="11004" max="11004" width="14" style="6" customWidth="1"/>
    <col min="11005" max="11005" width="11.5703125" style="6" hidden="1" customWidth="1"/>
    <col min="11006" max="11006" width="13.5703125" style="6" customWidth="1"/>
    <col min="11007" max="11014" width="11.5703125" style="6" hidden="1" customWidth="1"/>
    <col min="11015" max="11015" width="8" style="6" customWidth="1"/>
    <col min="11016" max="11250" width="11.5703125" style="6"/>
    <col min="11251" max="11251" width="7" style="6" customWidth="1"/>
    <col min="11252" max="11252" width="65.7109375" style="6" customWidth="1"/>
    <col min="11253" max="11256" width="11.5703125" style="6" hidden="1" customWidth="1"/>
    <col min="11257" max="11257" width="14.42578125" style="6" customWidth="1"/>
    <col min="11258" max="11258" width="13.140625" style="6" customWidth="1"/>
    <col min="11259" max="11259" width="14.140625" style="6" customWidth="1"/>
    <col min="11260" max="11260" width="14" style="6" customWidth="1"/>
    <col min="11261" max="11261" width="11.5703125" style="6" hidden="1" customWidth="1"/>
    <col min="11262" max="11262" width="13.5703125" style="6" customWidth="1"/>
    <col min="11263" max="11270" width="11.5703125" style="6" hidden="1" customWidth="1"/>
    <col min="11271" max="11271" width="8" style="6" customWidth="1"/>
    <col min="11272" max="11506" width="11.5703125" style="6"/>
    <col min="11507" max="11507" width="7" style="6" customWidth="1"/>
    <col min="11508" max="11508" width="65.7109375" style="6" customWidth="1"/>
    <col min="11509" max="11512" width="11.5703125" style="6" hidden="1" customWidth="1"/>
    <col min="11513" max="11513" width="14.42578125" style="6" customWidth="1"/>
    <col min="11514" max="11514" width="13.140625" style="6" customWidth="1"/>
    <col min="11515" max="11515" width="14.140625" style="6" customWidth="1"/>
    <col min="11516" max="11516" width="14" style="6" customWidth="1"/>
    <col min="11517" max="11517" width="11.5703125" style="6" hidden="1" customWidth="1"/>
    <col min="11518" max="11518" width="13.5703125" style="6" customWidth="1"/>
    <col min="11519" max="11526" width="11.5703125" style="6" hidden="1" customWidth="1"/>
    <col min="11527" max="11527" width="8" style="6" customWidth="1"/>
    <col min="11528" max="11762" width="11.5703125" style="6"/>
    <col min="11763" max="11763" width="7" style="6" customWidth="1"/>
    <col min="11764" max="11764" width="65.7109375" style="6" customWidth="1"/>
    <col min="11765" max="11768" width="11.5703125" style="6" hidden="1" customWidth="1"/>
    <col min="11769" max="11769" width="14.42578125" style="6" customWidth="1"/>
    <col min="11770" max="11770" width="13.140625" style="6" customWidth="1"/>
    <col min="11771" max="11771" width="14.140625" style="6" customWidth="1"/>
    <col min="11772" max="11772" width="14" style="6" customWidth="1"/>
    <col min="11773" max="11773" width="11.5703125" style="6" hidden="1" customWidth="1"/>
    <col min="11774" max="11774" width="13.5703125" style="6" customWidth="1"/>
    <col min="11775" max="11782" width="11.5703125" style="6" hidden="1" customWidth="1"/>
    <col min="11783" max="11783" width="8" style="6" customWidth="1"/>
    <col min="11784" max="12018" width="11.5703125" style="6"/>
    <col min="12019" max="12019" width="7" style="6" customWidth="1"/>
    <col min="12020" max="12020" width="65.7109375" style="6" customWidth="1"/>
    <col min="12021" max="12024" width="11.5703125" style="6" hidden="1" customWidth="1"/>
    <col min="12025" max="12025" width="14.42578125" style="6" customWidth="1"/>
    <col min="12026" max="12026" width="13.140625" style="6" customWidth="1"/>
    <col min="12027" max="12027" width="14.140625" style="6" customWidth="1"/>
    <col min="12028" max="12028" width="14" style="6" customWidth="1"/>
    <col min="12029" max="12029" width="11.5703125" style="6" hidden="1" customWidth="1"/>
    <col min="12030" max="12030" width="13.5703125" style="6" customWidth="1"/>
    <col min="12031" max="12038" width="11.5703125" style="6" hidden="1" customWidth="1"/>
    <col min="12039" max="12039" width="8" style="6" customWidth="1"/>
    <col min="12040" max="12274" width="11.5703125" style="6"/>
    <col min="12275" max="12275" width="7" style="6" customWidth="1"/>
    <col min="12276" max="12276" width="65.7109375" style="6" customWidth="1"/>
    <col min="12277" max="12280" width="11.5703125" style="6" hidden="1" customWidth="1"/>
    <col min="12281" max="12281" width="14.42578125" style="6" customWidth="1"/>
    <col min="12282" max="12282" width="13.140625" style="6" customWidth="1"/>
    <col min="12283" max="12283" width="14.140625" style="6" customWidth="1"/>
    <col min="12284" max="12284" width="14" style="6" customWidth="1"/>
    <col min="12285" max="12285" width="11.5703125" style="6" hidden="1" customWidth="1"/>
    <col min="12286" max="12286" width="13.5703125" style="6" customWidth="1"/>
    <col min="12287" max="12294" width="11.5703125" style="6" hidden="1" customWidth="1"/>
    <col min="12295" max="12295" width="8" style="6" customWidth="1"/>
    <col min="12296" max="12530" width="11.5703125" style="6"/>
    <col min="12531" max="12531" width="7" style="6" customWidth="1"/>
    <col min="12532" max="12532" width="65.7109375" style="6" customWidth="1"/>
    <col min="12533" max="12536" width="11.5703125" style="6" hidden="1" customWidth="1"/>
    <col min="12537" max="12537" width="14.42578125" style="6" customWidth="1"/>
    <col min="12538" max="12538" width="13.140625" style="6" customWidth="1"/>
    <col min="12539" max="12539" width="14.140625" style="6" customWidth="1"/>
    <col min="12540" max="12540" width="14" style="6" customWidth="1"/>
    <col min="12541" max="12541" width="11.5703125" style="6" hidden="1" customWidth="1"/>
    <col min="12542" max="12542" width="13.5703125" style="6" customWidth="1"/>
    <col min="12543" max="12550" width="11.5703125" style="6" hidden="1" customWidth="1"/>
    <col min="12551" max="12551" width="8" style="6" customWidth="1"/>
    <col min="12552" max="12786" width="11.5703125" style="6"/>
    <col min="12787" max="12787" width="7" style="6" customWidth="1"/>
    <col min="12788" max="12788" width="65.7109375" style="6" customWidth="1"/>
    <col min="12789" max="12792" width="11.5703125" style="6" hidden="1" customWidth="1"/>
    <col min="12793" max="12793" width="14.42578125" style="6" customWidth="1"/>
    <col min="12794" max="12794" width="13.140625" style="6" customWidth="1"/>
    <col min="12795" max="12795" width="14.140625" style="6" customWidth="1"/>
    <col min="12796" max="12796" width="14" style="6" customWidth="1"/>
    <col min="12797" max="12797" width="11.5703125" style="6" hidden="1" customWidth="1"/>
    <col min="12798" max="12798" width="13.5703125" style="6" customWidth="1"/>
    <col min="12799" max="12806" width="11.5703125" style="6" hidden="1" customWidth="1"/>
    <col min="12807" max="12807" width="8" style="6" customWidth="1"/>
    <col min="12808" max="13042" width="11.5703125" style="6"/>
    <col min="13043" max="13043" width="7" style="6" customWidth="1"/>
    <col min="13044" max="13044" width="65.7109375" style="6" customWidth="1"/>
    <col min="13045" max="13048" width="11.5703125" style="6" hidden="1" customWidth="1"/>
    <col min="13049" max="13049" width="14.42578125" style="6" customWidth="1"/>
    <col min="13050" max="13050" width="13.140625" style="6" customWidth="1"/>
    <col min="13051" max="13051" width="14.140625" style="6" customWidth="1"/>
    <col min="13052" max="13052" width="14" style="6" customWidth="1"/>
    <col min="13053" max="13053" width="11.5703125" style="6" hidden="1" customWidth="1"/>
    <col min="13054" max="13054" width="13.5703125" style="6" customWidth="1"/>
    <col min="13055" max="13062" width="11.5703125" style="6" hidden="1" customWidth="1"/>
    <col min="13063" max="13063" width="8" style="6" customWidth="1"/>
    <col min="13064" max="13298" width="11.5703125" style="6"/>
    <col min="13299" max="13299" width="7" style="6" customWidth="1"/>
    <col min="13300" max="13300" width="65.7109375" style="6" customWidth="1"/>
    <col min="13301" max="13304" width="11.5703125" style="6" hidden="1" customWidth="1"/>
    <col min="13305" max="13305" width="14.42578125" style="6" customWidth="1"/>
    <col min="13306" max="13306" width="13.140625" style="6" customWidth="1"/>
    <col min="13307" max="13307" width="14.140625" style="6" customWidth="1"/>
    <col min="13308" max="13308" width="14" style="6" customWidth="1"/>
    <col min="13309" max="13309" width="11.5703125" style="6" hidden="1" customWidth="1"/>
    <col min="13310" max="13310" width="13.5703125" style="6" customWidth="1"/>
    <col min="13311" max="13318" width="11.5703125" style="6" hidden="1" customWidth="1"/>
    <col min="13319" max="13319" width="8" style="6" customWidth="1"/>
    <col min="13320" max="13554" width="11.5703125" style="6"/>
    <col min="13555" max="13555" width="7" style="6" customWidth="1"/>
    <col min="13556" max="13556" width="65.7109375" style="6" customWidth="1"/>
    <col min="13557" max="13560" width="11.5703125" style="6" hidden="1" customWidth="1"/>
    <col min="13561" max="13561" width="14.42578125" style="6" customWidth="1"/>
    <col min="13562" max="13562" width="13.140625" style="6" customWidth="1"/>
    <col min="13563" max="13563" width="14.140625" style="6" customWidth="1"/>
    <col min="13564" max="13564" width="14" style="6" customWidth="1"/>
    <col min="13565" max="13565" width="11.5703125" style="6" hidden="1" customWidth="1"/>
    <col min="13566" max="13566" width="13.5703125" style="6" customWidth="1"/>
    <col min="13567" max="13574" width="11.5703125" style="6" hidden="1" customWidth="1"/>
    <col min="13575" max="13575" width="8" style="6" customWidth="1"/>
    <col min="13576" max="13810" width="11.5703125" style="6"/>
    <col min="13811" max="13811" width="7" style="6" customWidth="1"/>
    <col min="13812" max="13812" width="65.7109375" style="6" customWidth="1"/>
    <col min="13813" max="13816" width="11.5703125" style="6" hidden="1" customWidth="1"/>
    <col min="13817" max="13817" width="14.42578125" style="6" customWidth="1"/>
    <col min="13818" max="13818" width="13.140625" style="6" customWidth="1"/>
    <col min="13819" max="13819" width="14.140625" style="6" customWidth="1"/>
    <col min="13820" max="13820" width="14" style="6" customWidth="1"/>
    <col min="13821" max="13821" width="11.5703125" style="6" hidden="1" customWidth="1"/>
    <col min="13822" max="13822" width="13.5703125" style="6" customWidth="1"/>
    <col min="13823" max="13830" width="11.5703125" style="6" hidden="1" customWidth="1"/>
    <col min="13831" max="13831" width="8" style="6" customWidth="1"/>
    <col min="13832" max="14066" width="11.5703125" style="6"/>
    <col min="14067" max="14067" width="7" style="6" customWidth="1"/>
    <col min="14068" max="14068" width="65.7109375" style="6" customWidth="1"/>
    <col min="14069" max="14072" width="11.5703125" style="6" hidden="1" customWidth="1"/>
    <col min="14073" max="14073" width="14.42578125" style="6" customWidth="1"/>
    <col min="14074" max="14074" width="13.140625" style="6" customWidth="1"/>
    <col min="14075" max="14075" width="14.140625" style="6" customWidth="1"/>
    <col min="14076" max="14076" width="14" style="6" customWidth="1"/>
    <col min="14077" max="14077" width="11.5703125" style="6" hidden="1" customWidth="1"/>
    <col min="14078" max="14078" width="13.5703125" style="6" customWidth="1"/>
    <col min="14079" max="14086" width="11.5703125" style="6" hidden="1" customWidth="1"/>
    <col min="14087" max="14087" width="8" style="6" customWidth="1"/>
    <col min="14088" max="14322" width="11.5703125" style="6"/>
    <col min="14323" max="14323" width="7" style="6" customWidth="1"/>
    <col min="14324" max="14324" width="65.7109375" style="6" customWidth="1"/>
    <col min="14325" max="14328" width="11.5703125" style="6" hidden="1" customWidth="1"/>
    <col min="14329" max="14329" width="14.42578125" style="6" customWidth="1"/>
    <col min="14330" max="14330" width="13.140625" style="6" customWidth="1"/>
    <col min="14331" max="14331" width="14.140625" style="6" customWidth="1"/>
    <col min="14332" max="14332" width="14" style="6" customWidth="1"/>
    <col min="14333" max="14333" width="11.5703125" style="6" hidden="1" customWidth="1"/>
    <col min="14334" max="14334" width="13.5703125" style="6" customWidth="1"/>
    <col min="14335" max="14342" width="11.5703125" style="6" hidden="1" customWidth="1"/>
    <col min="14343" max="14343" width="8" style="6" customWidth="1"/>
    <col min="14344" max="14578" width="11.5703125" style="6"/>
    <col min="14579" max="14579" width="7" style="6" customWidth="1"/>
    <col min="14580" max="14580" width="65.7109375" style="6" customWidth="1"/>
    <col min="14581" max="14584" width="11.5703125" style="6" hidden="1" customWidth="1"/>
    <col min="14585" max="14585" width="14.42578125" style="6" customWidth="1"/>
    <col min="14586" max="14586" width="13.140625" style="6" customWidth="1"/>
    <col min="14587" max="14587" width="14.140625" style="6" customWidth="1"/>
    <col min="14588" max="14588" width="14" style="6" customWidth="1"/>
    <col min="14589" max="14589" width="11.5703125" style="6" hidden="1" customWidth="1"/>
    <col min="14590" max="14590" width="13.5703125" style="6" customWidth="1"/>
    <col min="14591" max="14598" width="11.5703125" style="6" hidden="1" customWidth="1"/>
    <col min="14599" max="14599" width="8" style="6" customWidth="1"/>
    <col min="14600" max="14834" width="11.5703125" style="6"/>
    <col min="14835" max="14835" width="7" style="6" customWidth="1"/>
    <col min="14836" max="14836" width="65.7109375" style="6" customWidth="1"/>
    <col min="14837" max="14840" width="11.5703125" style="6" hidden="1" customWidth="1"/>
    <col min="14841" max="14841" width="14.42578125" style="6" customWidth="1"/>
    <col min="14842" max="14842" width="13.140625" style="6" customWidth="1"/>
    <col min="14843" max="14843" width="14.140625" style="6" customWidth="1"/>
    <col min="14844" max="14844" width="14" style="6" customWidth="1"/>
    <col min="14845" max="14845" width="11.5703125" style="6" hidden="1" customWidth="1"/>
    <col min="14846" max="14846" width="13.5703125" style="6" customWidth="1"/>
    <col min="14847" max="14854" width="11.5703125" style="6" hidden="1" customWidth="1"/>
    <col min="14855" max="14855" width="8" style="6" customWidth="1"/>
    <col min="14856" max="15090" width="11.5703125" style="6"/>
    <col min="15091" max="15091" width="7" style="6" customWidth="1"/>
    <col min="15092" max="15092" width="65.7109375" style="6" customWidth="1"/>
    <col min="15093" max="15096" width="11.5703125" style="6" hidden="1" customWidth="1"/>
    <col min="15097" max="15097" width="14.42578125" style="6" customWidth="1"/>
    <col min="15098" max="15098" width="13.140625" style="6" customWidth="1"/>
    <col min="15099" max="15099" width="14.140625" style="6" customWidth="1"/>
    <col min="15100" max="15100" width="14" style="6" customWidth="1"/>
    <col min="15101" max="15101" width="11.5703125" style="6" hidden="1" customWidth="1"/>
    <col min="15102" max="15102" width="13.5703125" style="6" customWidth="1"/>
    <col min="15103" max="15110" width="11.5703125" style="6" hidden="1" customWidth="1"/>
    <col min="15111" max="15111" width="8" style="6" customWidth="1"/>
    <col min="15112" max="15346" width="11.5703125" style="6"/>
    <col min="15347" max="15347" width="7" style="6" customWidth="1"/>
    <col min="15348" max="15348" width="65.7109375" style="6" customWidth="1"/>
    <col min="15349" max="15352" width="11.5703125" style="6" hidden="1" customWidth="1"/>
    <col min="15353" max="15353" width="14.42578125" style="6" customWidth="1"/>
    <col min="15354" max="15354" width="13.140625" style="6" customWidth="1"/>
    <col min="15355" max="15355" width="14.140625" style="6" customWidth="1"/>
    <col min="15356" max="15356" width="14" style="6" customWidth="1"/>
    <col min="15357" max="15357" width="11.5703125" style="6" hidden="1" customWidth="1"/>
    <col min="15358" max="15358" width="13.5703125" style="6" customWidth="1"/>
    <col min="15359" max="15366" width="11.5703125" style="6" hidden="1" customWidth="1"/>
    <col min="15367" max="15367" width="8" style="6" customWidth="1"/>
    <col min="15368" max="15602" width="11.5703125" style="6"/>
    <col min="15603" max="15603" width="7" style="6" customWidth="1"/>
    <col min="15604" max="15604" width="65.7109375" style="6" customWidth="1"/>
    <col min="15605" max="15608" width="11.5703125" style="6" hidden="1" customWidth="1"/>
    <col min="15609" max="15609" width="14.42578125" style="6" customWidth="1"/>
    <col min="15610" max="15610" width="13.140625" style="6" customWidth="1"/>
    <col min="15611" max="15611" width="14.140625" style="6" customWidth="1"/>
    <col min="15612" max="15612" width="14" style="6" customWidth="1"/>
    <col min="15613" max="15613" width="11.5703125" style="6" hidden="1" customWidth="1"/>
    <col min="15614" max="15614" width="13.5703125" style="6" customWidth="1"/>
    <col min="15615" max="15622" width="11.5703125" style="6" hidden="1" customWidth="1"/>
    <col min="15623" max="15623" width="8" style="6" customWidth="1"/>
    <col min="15624" max="15858" width="11.5703125" style="6"/>
    <col min="15859" max="15859" width="7" style="6" customWidth="1"/>
    <col min="15860" max="15860" width="65.7109375" style="6" customWidth="1"/>
    <col min="15861" max="15864" width="11.5703125" style="6" hidden="1" customWidth="1"/>
    <col min="15865" max="15865" width="14.42578125" style="6" customWidth="1"/>
    <col min="15866" max="15866" width="13.140625" style="6" customWidth="1"/>
    <col min="15867" max="15867" width="14.140625" style="6" customWidth="1"/>
    <col min="15868" max="15868" width="14" style="6" customWidth="1"/>
    <col min="15869" max="15869" width="11.5703125" style="6" hidden="1" customWidth="1"/>
    <col min="15870" max="15870" width="13.5703125" style="6" customWidth="1"/>
    <col min="15871" max="15878" width="11.5703125" style="6" hidden="1" customWidth="1"/>
    <col min="15879" max="15879" width="8" style="6" customWidth="1"/>
    <col min="15880" max="16114" width="11.5703125" style="6"/>
    <col min="16115" max="16115" width="7" style="6" customWidth="1"/>
    <col min="16116" max="16116" width="65.7109375" style="6" customWidth="1"/>
    <col min="16117" max="16120" width="11.5703125" style="6" hidden="1" customWidth="1"/>
    <col min="16121" max="16121" width="14.42578125" style="6" customWidth="1"/>
    <col min="16122" max="16122" width="13.140625" style="6" customWidth="1"/>
    <col min="16123" max="16123" width="14.140625" style="6" customWidth="1"/>
    <col min="16124" max="16124" width="14" style="6" customWidth="1"/>
    <col min="16125" max="16125" width="11.5703125" style="6" hidden="1" customWidth="1"/>
    <col min="16126" max="16126" width="13.5703125" style="6" customWidth="1"/>
    <col min="16127" max="16134" width="11.5703125" style="6" hidden="1" customWidth="1"/>
    <col min="16135" max="16135" width="8" style="6" customWidth="1"/>
    <col min="16136" max="16384" width="11.5703125" style="6"/>
  </cols>
  <sheetData>
    <row r="1" spans="1:13" ht="111" customHeight="1">
      <c r="B1" s="1"/>
      <c r="C1" s="2"/>
      <c r="E1" s="59"/>
      <c r="F1" s="126"/>
      <c r="G1" s="127"/>
      <c r="H1" s="127"/>
    </row>
    <row r="2" spans="1:13" ht="18" customHeight="1">
      <c r="A2" s="60"/>
      <c r="B2" s="61"/>
      <c r="C2" s="37"/>
      <c r="D2" s="6"/>
      <c r="F2" s="7"/>
    </row>
    <row r="3" spans="1:13" ht="21.95" customHeight="1">
      <c r="A3" s="138" t="s">
        <v>55</v>
      </c>
      <c r="B3" s="138"/>
      <c r="C3" s="138"/>
      <c r="D3" s="138"/>
      <c r="E3" s="138"/>
      <c r="F3" s="138"/>
      <c r="G3" s="138"/>
      <c r="H3" s="138"/>
    </row>
    <row r="4" spans="1:13" ht="21.95" customHeight="1">
      <c r="A4" s="138" t="s">
        <v>83</v>
      </c>
      <c r="B4" s="138"/>
      <c r="C4" s="138"/>
      <c r="D4" s="138"/>
      <c r="E4" s="138"/>
      <c r="F4" s="138"/>
      <c r="G4" s="138"/>
      <c r="H4" s="138"/>
    </row>
    <row r="5" spans="1:13" ht="20.25" customHeight="1">
      <c r="B5" s="132"/>
      <c r="C5" s="132"/>
      <c r="D5" s="132"/>
      <c r="H5" s="62" t="s">
        <v>56</v>
      </c>
    </row>
    <row r="6" spans="1:13" ht="12.75" customHeight="1">
      <c r="A6" s="133" t="s">
        <v>1</v>
      </c>
      <c r="B6" s="133" t="s">
        <v>2</v>
      </c>
      <c r="C6" s="133" t="s">
        <v>89</v>
      </c>
      <c r="D6" s="133"/>
      <c r="E6" s="133" t="s">
        <v>90</v>
      </c>
      <c r="F6" s="133"/>
      <c r="G6" s="133" t="s">
        <v>88</v>
      </c>
      <c r="H6" s="133" t="s">
        <v>57</v>
      </c>
    </row>
    <row r="7" spans="1:13" ht="36.75" customHeight="1">
      <c r="A7" s="133"/>
      <c r="B7" s="133"/>
      <c r="C7" s="133"/>
      <c r="D7" s="133"/>
      <c r="E7" s="133"/>
      <c r="F7" s="133"/>
      <c r="G7" s="133" t="s">
        <v>3</v>
      </c>
      <c r="H7" s="133"/>
    </row>
    <row r="8" spans="1:13" ht="37.5" customHeight="1">
      <c r="A8" s="133"/>
      <c r="B8" s="133"/>
      <c r="C8" s="43" t="s">
        <v>4</v>
      </c>
      <c r="D8" s="43" t="s">
        <v>5</v>
      </c>
      <c r="E8" s="43" t="s">
        <v>4</v>
      </c>
      <c r="F8" s="43" t="s">
        <v>5</v>
      </c>
      <c r="G8" s="43" t="s">
        <v>4</v>
      </c>
      <c r="H8" s="43" t="s">
        <v>5</v>
      </c>
    </row>
    <row r="9" spans="1:13" ht="18" customHeight="1">
      <c r="A9" s="63">
        <v>1</v>
      </c>
      <c r="B9" s="63">
        <v>2</v>
      </c>
      <c r="C9" s="45">
        <v>3</v>
      </c>
      <c r="D9" s="45">
        <v>4</v>
      </c>
      <c r="E9" s="45">
        <v>5</v>
      </c>
      <c r="F9" s="64">
        <v>6</v>
      </c>
      <c r="G9" s="64">
        <v>7</v>
      </c>
      <c r="H9" s="65">
        <v>7</v>
      </c>
    </row>
    <row r="10" spans="1:13" s="18" customFormat="1" ht="18" customHeight="1">
      <c r="A10" s="47">
        <v>1</v>
      </c>
      <c r="B10" s="16" t="s">
        <v>6</v>
      </c>
      <c r="C10" s="94">
        <f>C11+C17+C18+C21</f>
        <v>15153.324731219944</v>
      </c>
      <c r="D10" s="94">
        <f>C10/C37</f>
        <v>369.48514413391064</v>
      </c>
      <c r="E10" s="94">
        <f>E11+E17+E18+E21</f>
        <v>4067.6619517702225</v>
      </c>
      <c r="F10" s="94">
        <f>E10/E37</f>
        <v>369.48514413391064</v>
      </c>
      <c r="G10" s="94">
        <f>G11+G17+G18+G21</f>
        <v>490.67627140983336</v>
      </c>
      <c r="H10" s="94">
        <f>G10/G37</f>
        <v>369.48514413391064</v>
      </c>
    </row>
    <row r="11" spans="1:13" s="18" customFormat="1" ht="18" customHeight="1">
      <c r="A11" s="66" t="s">
        <v>7</v>
      </c>
      <c r="B11" s="16" t="s">
        <v>8</v>
      </c>
      <c r="C11" s="94">
        <f>C12+C13+C14+C15</f>
        <v>6428.3474776149505</v>
      </c>
      <c r="D11" s="94">
        <f>C11/C37</f>
        <v>156.74308684323981</v>
      </c>
      <c r="E11" s="94">
        <f>E12+E14+E15</f>
        <v>1725.5846430572269</v>
      </c>
      <c r="F11" s="94">
        <f>E11/E37</f>
        <v>156.74308684323978</v>
      </c>
      <c r="G11" s="94">
        <f>G12+G14+G15</f>
        <v>208.15481932782248</v>
      </c>
      <c r="H11" s="94">
        <f>G11/G37</f>
        <v>156.74308684323981</v>
      </c>
      <c r="M11" s="67"/>
    </row>
    <row r="12" spans="1:13" s="70" customFormat="1" ht="18" customHeight="1">
      <c r="A12" s="68" t="s">
        <v>9</v>
      </c>
      <c r="B12" s="69" t="s">
        <v>58</v>
      </c>
      <c r="C12" s="95">
        <f>[2]Д4!$K$12</f>
        <v>5679.1846891675568</v>
      </c>
      <c r="D12" s="95">
        <f>C12/C37</f>
        <v>138.47617012502576</v>
      </c>
      <c r="E12" s="95">
        <f>[2]Д4!$O$12</f>
        <v>1524.4841569064088</v>
      </c>
      <c r="F12" s="95">
        <f>E12/E37</f>
        <v>138.47617012502576</v>
      </c>
      <c r="G12" s="95">
        <f>[2]Д4!$W$12</f>
        <v>183.89635392603424</v>
      </c>
      <c r="H12" s="95">
        <f>G12/G37</f>
        <v>138.47617012502576</v>
      </c>
    </row>
    <row r="13" spans="1:13" s="70" customFormat="1" ht="31.5" customHeight="1">
      <c r="A13" s="68" t="s">
        <v>11</v>
      </c>
      <c r="B13" s="69" t="s">
        <v>18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</row>
    <row r="14" spans="1:13" s="70" customFormat="1" ht="18" customHeight="1">
      <c r="A14" s="68" t="s">
        <v>13</v>
      </c>
      <c r="B14" s="69" t="s">
        <v>20</v>
      </c>
      <c r="C14" s="95">
        <f>[2]Д4!$K$14</f>
        <v>273.54206038351236</v>
      </c>
      <c r="D14" s="95">
        <f>C14/C37</f>
        <v>6.6698054321543054</v>
      </c>
      <c r="E14" s="95">
        <f>[2]Д4!$O$14</f>
        <v>73.427888002586741</v>
      </c>
      <c r="F14" s="95">
        <f>E14/E37</f>
        <v>6.6698054321543045</v>
      </c>
      <c r="G14" s="95">
        <f>[2]Д4!$W$14</f>
        <v>8.8575016139009168</v>
      </c>
      <c r="H14" s="95">
        <f>G14/G37</f>
        <v>6.6698054321543045</v>
      </c>
    </row>
    <row r="15" spans="1:13" s="70" customFormat="1" ht="18" customHeight="1">
      <c r="A15" s="68" t="s">
        <v>15</v>
      </c>
      <c r="B15" s="69" t="s">
        <v>22</v>
      </c>
      <c r="C15" s="95">
        <f>[2]Д4!$K$15</f>
        <v>475.62072806388124</v>
      </c>
      <c r="D15" s="95">
        <f>C15/C37</f>
        <v>11.59711128605972</v>
      </c>
      <c r="E15" s="95">
        <f>[2]Д4!$O$15</f>
        <v>127.67259814823146</v>
      </c>
      <c r="F15" s="95">
        <f>E15/E37</f>
        <v>11.59711128605972</v>
      </c>
      <c r="G15" s="95">
        <f>[2]Д4!$W$15</f>
        <v>15.400963787887308</v>
      </c>
      <c r="H15" s="95">
        <f>G15/G37</f>
        <v>11.59711128605972</v>
      </c>
    </row>
    <row r="16" spans="1:13" s="70" customFormat="1" ht="18" customHeight="1">
      <c r="A16" s="68"/>
      <c r="B16" s="69" t="s">
        <v>110</v>
      </c>
      <c r="C16" s="95">
        <f>[2]Д4!$K$16</f>
        <v>11575.082144614486</v>
      </c>
      <c r="D16" s="95">
        <f>C16/C37</f>
        <v>282.23647090155282</v>
      </c>
      <c r="E16" s="95">
        <f>[2]Д4!$O$16</f>
        <v>5093.1610527784887</v>
      </c>
      <c r="F16" s="95">
        <f>E16/E37</f>
        <v>462.63612069929047</v>
      </c>
      <c r="G16" s="95">
        <f>[2]Д4!$W$16</f>
        <v>614.38076890293178</v>
      </c>
      <c r="H16" s="95">
        <f>G16/G37</f>
        <v>462.63612116184618</v>
      </c>
    </row>
    <row r="17" spans="1:11" s="18" customFormat="1" ht="31.5" customHeight="1">
      <c r="A17" s="91" t="s">
        <v>23</v>
      </c>
      <c r="B17" s="16" t="s">
        <v>24</v>
      </c>
      <c r="C17" s="94">
        <f>[2]Д4!$K$17+[2]Д4!$K$19</f>
        <v>7076.8150354250829</v>
      </c>
      <c r="D17" s="94">
        <f>C17/C37</f>
        <v>172.5547409398489</v>
      </c>
      <c r="E17" s="94">
        <f>[2]Д4!$O$17+[2]Д4!$O$19</f>
        <v>1899.6551430067966</v>
      </c>
      <c r="F17" s="94">
        <f>E17/E37</f>
        <v>172.5547409398489</v>
      </c>
      <c r="G17" s="94">
        <f>[2]Д4!$W$17+[2]Д4!$W$19</f>
        <v>229.15269596811936</v>
      </c>
      <c r="H17" s="94">
        <f>G17/G37</f>
        <v>172.5547409398489</v>
      </c>
    </row>
    <row r="18" spans="1:11" s="18" customFormat="1" ht="18" customHeight="1">
      <c r="A18" s="66" t="s">
        <v>25</v>
      </c>
      <c r="B18" s="16" t="s">
        <v>26</v>
      </c>
      <c r="C18" s="94">
        <f>C19+C20</f>
        <v>210.27794655869837</v>
      </c>
      <c r="D18" s="94">
        <f>C18/C37</f>
        <v>5.1272297512605673</v>
      </c>
      <c r="E18" s="94">
        <f>E19+E20</f>
        <v>56.445672331627584</v>
      </c>
      <c r="F18" s="94">
        <f>E18/E37</f>
        <v>5.1272297512605673</v>
      </c>
      <c r="G18" s="94">
        <f>G19+G20</f>
        <v>6.8089611096740335</v>
      </c>
      <c r="H18" s="94">
        <f>G18/G37</f>
        <v>5.1272297512605673</v>
      </c>
    </row>
    <row r="19" spans="1:11" s="70" customFormat="1" ht="18" customHeight="1">
      <c r="A19" s="68" t="s">
        <v>27</v>
      </c>
      <c r="B19" s="71" t="s">
        <v>28</v>
      </c>
      <c r="C19" s="95">
        <f>[2]Д4!$K$20</f>
        <v>210.27794655869837</v>
      </c>
      <c r="D19" s="95">
        <f>C19/C37</f>
        <v>5.1272297512605673</v>
      </c>
      <c r="E19" s="95">
        <f>[2]Д4!$O$20</f>
        <v>56.445672331627584</v>
      </c>
      <c r="F19" s="95">
        <f>E19/E37</f>
        <v>5.1272297512605673</v>
      </c>
      <c r="G19" s="95">
        <f>[2]Д4!$W$20</f>
        <v>6.8089611096740335</v>
      </c>
      <c r="H19" s="95">
        <f>G19/G37</f>
        <v>5.1272297512605673</v>
      </c>
      <c r="K19" s="72"/>
    </row>
    <row r="20" spans="1:11" s="70" customFormat="1" ht="18" customHeight="1">
      <c r="A20" s="68" t="s">
        <v>29</v>
      </c>
      <c r="B20" s="69" t="s">
        <v>30</v>
      </c>
      <c r="C20" s="95">
        <f>[2]Д4!$K$21</f>
        <v>0</v>
      </c>
      <c r="D20" s="125">
        <v>0</v>
      </c>
      <c r="E20" s="95">
        <f>[2]Д4!$O$21</f>
        <v>0</v>
      </c>
      <c r="F20" s="95">
        <v>0</v>
      </c>
      <c r="G20" s="95">
        <f>[2]Д4!$W$21</f>
        <v>0</v>
      </c>
      <c r="H20" s="95">
        <v>0</v>
      </c>
    </row>
    <row r="21" spans="1:11" s="18" customFormat="1" ht="18" customHeight="1">
      <c r="A21" s="66" t="s">
        <v>31</v>
      </c>
      <c r="B21" s="16" t="s">
        <v>32</v>
      </c>
      <c r="C21" s="94">
        <f>C22+C23</f>
        <v>1437.8842716212112</v>
      </c>
      <c r="D21" s="94">
        <f>C21/C37</f>
        <v>35.060086599561373</v>
      </c>
      <c r="E21" s="94">
        <f>E22+E23</f>
        <v>385.97649337457125</v>
      </c>
      <c r="F21" s="94">
        <f>E21/E37</f>
        <v>35.06008659956138</v>
      </c>
      <c r="G21" s="94">
        <f>G22+G23</f>
        <v>46.559795004217513</v>
      </c>
      <c r="H21" s="94">
        <f>G21/G37</f>
        <v>35.06008659956138</v>
      </c>
    </row>
    <row r="22" spans="1:11" s="70" customFormat="1" ht="18" customHeight="1">
      <c r="A22" s="68" t="s">
        <v>33</v>
      </c>
      <c r="B22" s="69" t="s">
        <v>34</v>
      </c>
      <c r="C22" s="95">
        <f>[2]Д4!$K$23+[2]Д4!$K$24</f>
        <v>1229.6874114285604</v>
      </c>
      <c r="D22" s="95">
        <f>C22/C37</f>
        <v>29.98360020063787</v>
      </c>
      <c r="E22" s="95">
        <f>[2]Д4!$O$23+[2]Д4!$O$24</f>
        <v>330.08945460882234</v>
      </c>
      <c r="F22" s="95">
        <f>E22/E37</f>
        <v>29.98360020063787</v>
      </c>
      <c r="G22" s="95">
        <f>[2]Д4!$W$23+[2]Д4!$W$24</f>
        <v>39.818221066447094</v>
      </c>
      <c r="H22" s="95">
        <f>G22/G37</f>
        <v>29.98360020063787</v>
      </c>
    </row>
    <row r="23" spans="1:11" s="70" customFormat="1" ht="18" customHeight="1">
      <c r="A23" s="68" t="s">
        <v>35</v>
      </c>
      <c r="B23" s="69" t="s">
        <v>36</v>
      </c>
      <c r="C23" s="95">
        <f>[2]Д4!$K$25</f>
        <v>208.19686019265089</v>
      </c>
      <c r="D23" s="95">
        <f>C23/C37</f>
        <v>5.0764863989235076</v>
      </c>
      <c r="E23" s="95">
        <f>[2]Д4!$O$25</f>
        <v>55.887038765748898</v>
      </c>
      <c r="F23" s="95">
        <f>E23/E37</f>
        <v>5.0764863989235076</v>
      </c>
      <c r="G23" s="95">
        <f>[2]Д4!$W$25</f>
        <v>6.7415739377704185</v>
      </c>
      <c r="H23" s="95">
        <f>G23/G37</f>
        <v>5.0764863989235076</v>
      </c>
    </row>
    <row r="24" spans="1:11" s="18" customFormat="1" ht="18" customHeight="1">
      <c r="A24" s="66">
        <v>2</v>
      </c>
      <c r="B24" s="16" t="s">
        <v>38</v>
      </c>
      <c r="C24" s="94">
        <f>C25+C26</f>
        <v>701.90550085962252</v>
      </c>
      <c r="D24" s="94">
        <f>C24/C37</f>
        <v>17.114637200322406</v>
      </c>
      <c r="E24" s="94">
        <f>E25+E26</f>
        <v>188.41504093834939</v>
      </c>
      <c r="F24" s="94">
        <f>E24/E37</f>
        <v>17.114637200322409</v>
      </c>
      <c r="G24" s="94">
        <f>G25+G26</f>
        <v>22.728238202028155</v>
      </c>
      <c r="H24" s="95">
        <f>G24/G37</f>
        <v>17.114637200322406</v>
      </c>
    </row>
    <row r="25" spans="1:11" s="70" customFormat="1" ht="18" customHeight="1">
      <c r="A25" s="68" t="s">
        <v>39</v>
      </c>
      <c r="B25" s="69" t="s">
        <v>34</v>
      </c>
      <c r="C25" s="95">
        <f>[2]Д4!$K$27+[2]Д4!$K$28</f>
        <v>581.9624125079788</v>
      </c>
      <c r="D25" s="95">
        <f>C25/C37</f>
        <v>14.190051997171043</v>
      </c>
      <c r="E25" s="95">
        <f>[2]Д4!$O$27+[2]Д4!$O$28</f>
        <v>156.21828243685601</v>
      </c>
      <c r="F25" s="95">
        <f>E25/E37</f>
        <v>14.190051997171043</v>
      </c>
      <c r="G25" s="95">
        <f>[2]Д4!$W$27+[2]Д4!$W$28</f>
        <v>18.844389052243145</v>
      </c>
      <c r="H25" s="95">
        <f>G25/G37</f>
        <v>14.190051997171041</v>
      </c>
    </row>
    <row r="26" spans="1:11" s="70" customFormat="1" ht="18" customHeight="1">
      <c r="A26" s="68" t="s">
        <v>40</v>
      </c>
      <c r="B26" s="69" t="s">
        <v>36</v>
      </c>
      <c r="C26" s="95">
        <f>[2]Д4!$K$29</f>
        <v>119.94308835164375</v>
      </c>
      <c r="D26" s="95">
        <f>C26/C37</f>
        <v>2.9245852031513642</v>
      </c>
      <c r="E26" s="95">
        <f>[2]Д4!$O$29</f>
        <v>32.19675850149337</v>
      </c>
      <c r="F26" s="95">
        <f>E26/E37</f>
        <v>2.9245852031513642</v>
      </c>
      <c r="G26" s="95">
        <f>[2]Д4!$W$29</f>
        <v>3.8838491497850116</v>
      </c>
      <c r="H26" s="95">
        <f>G26/G37</f>
        <v>2.9245852031513642</v>
      </c>
    </row>
    <row r="27" spans="1:11" s="18" customFormat="1" ht="18" customHeight="1">
      <c r="A27" s="66" t="s">
        <v>74</v>
      </c>
      <c r="B27" s="16" t="s">
        <v>59</v>
      </c>
      <c r="C27" s="94">
        <f>C10+C24</f>
        <v>15855.230232079566</v>
      </c>
      <c r="D27" s="94">
        <f>D10+D24</f>
        <v>386.59978133423306</v>
      </c>
      <c r="E27" s="94">
        <f>E10+E24</f>
        <v>4256.0769927085721</v>
      </c>
      <c r="F27" s="94">
        <f>F10+F24</f>
        <v>386.59978133423306</v>
      </c>
      <c r="G27" s="94">
        <f>G10+G24</f>
        <v>513.4045096118615</v>
      </c>
      <c r="H27" s="94">
        <v>0</v>
      </c>
    </row>
    <row r="28" spans="1:11" s="18" customFormat="1" ht="18" customHeight="1">
      <c r="A28" s="66" t="s">
        <v>75</v>
      </c>
      <c r="B28" s="16" t="s">
        <v>111</v>
      </c>
      <c r="C28" s="94">
        <f>[2]Д4!$K$16</f>
        <v>11575.082144614486</v>
      </c>
      <c r="D28" s="94">
        <f>C28/C37</f>
        <v>282.23647090155282</v>
      </c>
      <c r="E28" s="94">
        <f>E16</f>
        <v>5093.1610527784887</v>
      </c>
      <c r="F28" s="94">
        <f>F16</f>
        <v>462.63612069929047</v>
      </c>
      <c r="G28" s="94">
        <f>G16</f>
        <v>614.38076890293178</v>
      </c>
      <c r="H28" s="94">
        <f>G28/G37</f>
        <v>462.63612116184618</v>
      </c>
    </row>
    <row r="29" spans="1:11" s="18" customFormat="1" ht="18" customHeight="1">
      <c r="A29" s="66" t="s">
        <v>76</v>
      </c>
      <c r="B29" s="16" t="s">
        <v>112</v>
      </c>
      <c r="C29" s="94">
        <f t="shared" ref="C29:H29" si="0">C27+C28</f>
        <v>27430.312376694052</v>
      </c>
      <c r="D29" s="94">
        <f t="shared" si="0"/>
        <v>668.83625223578588</v>
      </c>
      <c r="E29" s="94">
        <f t="shared" si="0"/>
        <v>9349.2380454870618</v>
      </c>
      <c r="F29" s="94">
        <f t="shared" si="0"/>
        <v>849.23590203352353</v>
      </c>
      <c r="G29" s="94">
        <f t="shared" si="0"/>
        <v>1127.7852785147934</v>
      </c>
      <c r="H29" s="94">
        <f t="shared" si="0"/>
        <v>462.63612116184618</v>
      </c>
    </row>
    <row r="30" spans="1:11" s="18" customFormat="1" ht="18" customHeight="1">
      <c r="A30" s="66" t="s">
        <v>77</v>
      </c>
      <c r="B30" s="16" t="s">
        <v>113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</row>
    <row r="31" spans="1:11" s="70" customFormat="1" ht="18" customHeight="1">
      <c r="A31" s="68" t="s">
        <v>70</v>
      </c>
      <c r="B31" s="69" t="s">
        <v>126</v>
      </c>
      <c r="C31" s="95">
        <v>0</v>
      </c>
      <c r="D31" s="95">
        <f>C31/C37</f>
        <v>0</v>
      </c>
      <c r="E31" s="95">
        <v>0</v>
      </c>
      <c r="F31" s="95">
        <f>E31/E37</f>
        <v>0</v>
      </c>
      <c r="G31" s="95">
        <v>0</v>
      </c>
      <c r="H31" s="95">
        <f>G31/G37</f>
        <v>0</v>
      </c>
    </row>
    <row r="32" spans="1:11" s="70" customFormat="1" ht="18" customHeight="1">
      <c r="A32" s="68" t="s">
        <v>71</v>
      </c>
      <c r="B32" s="69" t="s">
        <v>45</v>
      </c>
      <c r="C32" s="95">
        <v>0</v>
      </c>
      <c r="D32" s="95">
        <v>0</v>
      </c>
      <c r="E32" s="95">
        <v>0</v>
      </c>
      <c r="F32" s="95">
        <v>0</v>
      </c>
      <c r="G32" s="95">
        <v>0</v>
      </c>
      <c r="H32" s="95">
        <v>0</v>
      </c>
    </row>
    <row r="33" spans="1:8" s="73" customFormat="1" ht="18" customHeight="1">
      <c r="A33" s="68" t="s">
        <v>72</v>
      </c>
      <c r="B33" s="69" t="s">
        <v>46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</row>
    <row r="34" spans="1:8" s="70" customFormat="1" ht="18" customHeight="1">
      <c r="A34" s="68" t="s">
        <v>73</v>
      </c>
      <c r="B34" s="69" t="s">
        <v>60</v>
      </c>
      <c r="C34" s="95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</row>
    <row r="35" spans="1:8" s="18" customFormat="1" ht="31.5" customHeight="1">
      <c r="A35" s="91" t="s">
        <v>78</v>
      </c>
      <c r="B35" s="16" t="s">
        <v>61</v>
      </c>
      <c r="C35" s="94">
        <f>C29+C30</f>
        <v>27430.312376694052</v>
      </c>
      <c r="D35" s="94"/>
      <c r="E35" s="94">
        <f t="shared" ref="E35" si="1">E29+E30</f>
        <v>9349.2380454870618</v>
      </c>
      <c r="F35" s="94"/>
      <c r="G35" s="94">
        <f>G29+G30</f>
        <v>1127.7852785147934</v>
      </c>
      <c r="H35" s="96"/>
    </row>
    <row r="36" spans="1:8" s="18" customFormat="1" ht="18" customHeight="1">
      <c r="A36" s="66" t="s">
        <v>79</v>
      </c>
      <c r="B36" s="16" t="s">
        <v>62</v>
      </c>
      <c r="C36" s="94"/>
      <c r="D36" s="94">
        <f>C35/C37</f>
        <v>668.83625223578588</v>
      </c>
      <c r="E36" s="94"/>
      <c r="F36" s="94">
        <f>E29/E37</f>
        <v>849.23590203352364</v>
      </c>
      <c r="G36" s="94"/>
      <c r="H36" s="94">
        <f>G35/G37</f>
        <v>849.23590249607935</v>
      </c>
    </row>
    <row r="37" spans="1:8" s="18" customFormat="1" ht="31.5" customHeight="1">
      <c r="A37" s="92">
        <v>9</v>
      </c>
      <c r="B37" s="16" t="s">
        <v>84</v>
      </c>
      <c r="C37" s="105">
        <v>41.012</v>
      </c>
      <c r="E37" s="105">
        <v>11.009</v>
      </c>
      <c r="F37" s="94"/>
      <c r="G37" s="105">
        <v>1.3280000000000001</v>
      </c>
      <c r="H37" s="94"/>
    </row>
    <row r="38" spans="1:8" ht="18" customHeight="1">
      <c r="A38" s="74" t="s">
        <v>81</v>
      </c>
      <c r="B38" s="21" t="s">
        <v>63</v>
      </c>
      <c r="C38" s="97">
        <v>0</v>
      </c>
      <c r="D38" s="97"/>
      <c r="E38" s="97">
        <v>0</v>
      </c>
      <c r="F38" s="97"/>
      <c r="G38" s="94">
        <v>0</v>
      </c>
      <c r="H38" s="97"/>
    </row>
    <row r="39" spans="1:8" ht="18" customHeight="1">
      <c r="A39" s="74" t="s">
        <v>82</v>
      </c>
      <c r="B39" s="21" t="s">
        <v>64</v>
      </c>
      <c r="C39" s="106"/>
      <c r="D39" s="97"/>
      <c r="E39" s="97"/>
      <c r="F39" s="97"/>
      <c r="G39" s="97"/>
      <c r="H39" s="97"/>
    </row>
    <row r="40" spans="1:8" ht="18" customHeight="1">
      <c r="A40" s="75">
        <v>10</v>
      </c>
      <c r="B40" s="76" t="s">
        <v>49</v>
      </c>
      <c r="C40" s="98">
        <v>0</v>
      </c>
      <c r="D40" s="98"/>
      <c r="E40" s="98">
        <v>0</v>
      </c>
      <c r="F40" s="98"/>
      <c r="G40" s="94">
        <v>0</v>
      </c>
      <c r="H40" s="97"/>
    </row>
    <row r="41" spans="1:8" ht="24.75" customHeight="1">
      <c r="A41" s="128" t="s">
        <v>129</v>
      </c>
      <c r="B41" s="128"/>
      <c r="C41" s="128"/>
      <c r="D41" s="128"/>
      <c r="E41" s="128"/>
      <c r="F41" s="128"/>
      <c r="G41" s="128"/>
      <c r="H41" s="128"/>
    </row>
    <row r="42" spans="1:8" ht="33" customHeight="1">
      <c r="A42" s="128"/>
      <c r="B42" s="128"/>
      <c r="C42" s="128"/>
      <c r="D42" s="128"/>
      <c r="E42" s="128"/>
      <c r="F42" s="128"/>
      <c r="G42" s="128"/>
      <c r="H42" s="128"/>
    </row>
    <row r="43" spans="1:8" ht="15.75">
      <c r="A43" s="119"/>
      <c r="B43" s="119"/>
      <c r="C43" s="119"/>
      <c r="D43" s="119"/>
      <c r="E43" s="119"/>
      <c r="F43" s="119"/>
      <c r="G43" s="119"/>
      <c r="H43" s="119"/>
    </row>
    <row r="44" spans="1:8" ht="15.75">
      <c r="A44" s="128"/>
      <c r="B44" s="128"/>
      <c r="C44" s="128"/>
      <c r="D44" s="128"/>
      <c r="E44" s="128"/>
      <c r="F44" s="128"/>
      <c r="G44" s="128"/>
      <c r="H44" s="128"/>
    </row>
  </sheetData>
  <sheetProtection selectLockedCells="1" selectUnlockedCells="1"/>
  <mergeCells count="12">
    <mergeCell ref="F1:H1"/>
    <mergeCell ref="A42:H42"/>
    <mergeCell ref="A44:H44"/>
    <mergeCell ref="A3:H3"/>
    <mergeCell ref="A4:H4"/>
    <mergeCell ref="B5:D5"/>
    <mergeCell ref="A6:A8"/>
    <mergeCell ref="B6:B8"/>
    <mergeCell ref="C6:D7"/>
    <mergeCell ref="E6:F7"/>
    <mergeCell ref="G6:H7"/>
    <mergeCell ref="A41:H41"/>
  </mergeCells>
  <conditionalFormatting sqref="H35">
    <cfRule type="expression" dxfId="7" priority="6">
      <formula>$G$30=0</formula>
    </cfRule>
  </conditionalFormatting>
  <conditionalFormatting sqref="G37:G38">
    <cfRule type="expression" dxfId="6" priority="5">
      <formula>$G$37=0</formula>
    </cfRule>
  </conditionalFormatting>
  <conditionalFormatting sqref="G37">
    <cfRule type="expression" dxfId="5" priority="3">
      <formula>$G$37=1</formula>
    </cfRule>
    <cfRule type="expression" dxfId="4" priority="4">
      <formula>$G$37=0</formula>
    </cfRule>
  </conditionalFormatting>
  <conditionalFormatting sqref="G38">
    <cfRule type="expression" dxfId="3" priority="1">
      <formula>$G$37=1</formula>
    </cfRule>
    <cfRule type="expression" dxfId="2" priority="2">
      <formula>$G$37=0</formula>
    </cfRule>
  </conditionalFormatting>
  <printOptions horizontalCentered="1"/>
  <pageMargins left="0.59055118110236227" right="0.39370078740157483" top="0" bottom="0" header="0" footer="0"/>
  <pageSetup paperSize="9" scale="60" firstPageNumber="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39"/>
    <pageSetUpPr fitToPage="1"/>
  </sheetPr>
  <dimension ref="A1:WVM39"/>
  <sheetViews>
    <sheetView tabSelected="1" topLeftCell="A10" zoomScaleNormal="100" zoomScaleSheetLayoutView="70" workbookViewId="0">
      <selection activeCell="D30" sqref="D30"/>
    </sheetView>
  </sheetViews>
  <sheetFormatPr defaultColWidth="11.5703125" defaultRowHeight="12.75"/>
  <cols>
    <col min="1" max="1" width="7.28515625" style="3" customWidth="1"/>
    <col min="2" max="2" width="76.7109375" style="3" customWidth="1"/>
    <col min="3" max="3" width="16.5703125" style="3" customWidth="1"/>
    <col min="4" max="6" width="14.42578125" style="3" customWidth="1"/>
    <col min="7" max="7" width="16.42578125" style="3" customWidth="1"/>
    <col min="8" max="8" width="16.28515625" style="3" customWidth="1"/>
    <col min="9" max="9" width="0.140625" style="3" customWidth="1"/>
    <col min="10" max="241" width="11.5703125" style="3"/>
    <col min="242" max="242" width="7.28515625" style="3" customWidth="1"/>
    <col min="243" max="243" width="75.7109375" style="3" customWidth="1"/>
    <col min="244" max="247" width="11.5703125" style="3" hidden="1" customWidth="1"/>
    <col min="248" max="251" width="13.7109375" style="3" customWidth="1"/>
    <col min="252" max="252" width="11.5703125" style="3" hidden="1" customWidth="1"/>
    <col min="253" max="253" width="13.7109375" style="3" customWidth="1"/>
    <col min="254" max="261" width="11.5703125" style="3" hidden="1" customWidth="1"/>
    <col min="262" max="262" width="7" style="3" customWidth="1"/>
    <col min="263" max="497" width="11.5703125" style="3"/>
    <col min="498" max="498" width="7.28515625" style="3" customWidth="1"/>
    <col min="499" max="499" width="75.7109375" style="3" customWidth="1"/>
    <col min="500" max="503" width="11.5703125" style="3" hidden="1" customWidth="1"/>
    <col min="504" max="507" width="13.7109375" style="3" customWidth="1"/>
    <col min="508" max="508" width="11.5703125" style="3" hidden="1" customWidth="1"/>
    <col min="509" max="509" width="13.7109375" style="3" customWidth="1"/>
    <col min="510" max="517" width="11.5703125" style="3" hidden="1" customWidth="1"/>
    <col min="518" max="518" width="7" style="3" customWidth="1"/>
    <col min="519" max="753" width="11.5703125" style="3"/>
    <col min="754" max="754" width="7.28515625" style="3" customWidth="1"/>
    <col min="755" max="755" width="75.7109375" style="3" customWidth="1"/>
    <col min="756" max="759" width="11.5703125" style="3" hidden="1" customWidth="1"/>
    <col min="760" max="763" width="13.7109375" style="3" customWidth="1"/>
    <col min="764" max="764" width="11.5703125" style="3" hidden="1" customWidth="1"/>
    <col min="765" max="765" width="13.7109375" style="3" customWidth="1"/>
    <col min="766" max="773" width="11.5703125" style="3" hidden="1" customWidth="1"/>
    <col min="774" max="774" width="7" style="3" customWidth="1"/>
    <col min="775" max="1009" width="11.5703125" style="3"/>
    <col min="1010" max="1010" width="7.28515625" style="3" customWidth="1"/>
    <col min="1011" max="1011" width="75.7109375" style="3" customWidth="1"/>
    <col min="1012" max="1015" width="11.5703125" style="3" hidden="1" customWidth="1"/>
    <col min="1016" max="1019" width="13.7109375" style="3" customWidth="1"/>
    <col min="1020" max="1020" width="11.5703125" style="3" hidden="1" customWidth="1"/>
    <col min="1021" max="1021" width="13.7109375" style="3" customWidth="1"/>
    <col min="1022" max="1029" width="11.5703125" style="3" hidden="1" customWidth="1"/>
    <col min="1030" max="1030" width="7" style="3" customWidth="1"/>
    <col min="1031" max="1265" width="11.5703125" style="3"/>
    <col min="1266" max="1266" width="7.28515625" style="3" customWidth="1"/>
    <col min="1267" max="1267" width="75.7109375" style="3" customWidth="1"/>
    <col min="1268" max="1271" width="11.5703125" style="3" hidden="1" customWidth="1"/>
    <col min="1272" max="1275" width="13.7109375" style="3" customWidth="1"/>
    <col min="1276" max="1276" width="11.5703125" style="3" hidden="1" customWidth="1"/>
    <col min="1277" max="1277" width="13.7109375" style="3" customWidth="1"/>
    <col min="1278" max="1285" width="11.5703125" style="3" hidden="1" customWidth="1"/>
    <col min="1286" max="1286" width="7" style="3" customWidth="1"/>
    <col min="1287" max="1521" width="11.5703125" style="3"/>
    <col min="1522" max="1522" width="7.28515625" style="3" customWidth="1"/>
    <col min="1523" max="1523" width="75.7109375" style="3" customWidth="1"/>
    <col min="1524" max="1527" width="11.5703125" style="3" hidden="1" customWidth="1"/>
    <col min="1528" max="1531" width="13.7109375" style="3" customWidth="1"/>
    <col min="1532" max="1532" width="11.5703125" style="3" hidden="1" customWidth="1"/>
    <col min="1533" max="1533" width="13.7109375" style="3" customWidth="1"/>
    <col min="1534" max="1541" width="11.5703125" style="3" hidden="1" customWidth="1"/>
    <col min="1542" max="1542" width="7" style="3" customWidth="1"/>
    <col min="1543" max="1777" width="11.5703125" style="3"/>
    <col min="1778" max="1778" width="7.28515625" style="3" customWidth="1"/>
    <col min="1779" max="1779" width="75.7109375" style="3" customWidth="1"/>
    <col min="1780" max="1783" width="11.5703125" style="3" hidden="1" customWidth="1"/>
    <col min="1784" max="1787" width="13.7109375" style="3" customWidth="1"/>
    <col min="1788" max="1788" width="11.5703125" style="3" hidden="1" customWidth="1"/>
    <col min="1789" max="1789" width="13.7109375" style="3" customWidth="1"/>
    <col min="1790" max="1797" width="11.5703125" style="3" hidden="1" customWidth="1"/>
    <col min="1798" max="1798" width="7" style="3" customWidth="1"/>
    <col min="1799" max="2033" width="11.5703125" style="3"/>
    <col min="2034" max="2034" width="7.28515625" style="3" customWidth="1"/>
    <col min="2035" max="2035" width="75.7109375" style="3" customWidth="1"/>
    <col min="2036" max="2039" width="11.5703125" style="3" hidden="1" customWidth="1"/>
    <col min="2040" max="2043" width="13.7109375" style="3" customWidth="1"/>
    <col min="2044" max="2044" width="11.5703125" style="3" hidden="1" customWidth="1"/>
    <col min="2045" max="2045" width="13.7109375" style="3" customWidth="1"/>
    <col min="2046" max="2053" width="11.5703125" style="3" hidden="1" customWidth="1"/>
    <col min="2054" max="2054" width="7" style="3" customWidth="1"/>
    <col min="2055" max="2289" width="11.5703125" style="3"/>
    <col min="2290" max="2290" width="7.28515625" style="3" customWidth="1"/>
    <col min="2291" max="2291" width="75.7109375" style="3" customWidth="1"/>
    <col min="2292" max="2295" width="11.5703125" style="3" hidden="1" customWidth="1"/>
    <col min="2296" max="2299" width="13.7109375" style="3" customWidth="1"/>
    <col min="2300" max="2300" width="11.5703125" style="3" hidden="1" customWidth="1"/>
    <col min="2301" max="2301" width="13.7109375" style="3" customWidth="1"/>
    <col min="2302" max="2309" width="11.5703125" style="3" hidden="1" customWidth="1"/>
    <col min="2310" max="2310" width="7" style="3" customWidth="1"/>
    <col min="2311" max="2545" width="11.5703125" style="3"/>
    <col min="2546" max="2546" width="7.28515625" style="3" customWidth="1"/>
    <col min="2547" max="2547" width="75.7109375" style="3" customWidth="1"/>
    <col min="2548" max="2551" width="11.5703125" style="3" hidden="1" customWidth="1"/>
    <col min="2552" max="2555" width="13.7109375" style="3" customWidth="1"/>
    <col min="2556" max="2556" width="11.5703125" style="3" hidden="1" customWidth="1"/>
    <col min="2557" max="2557" width="13.7109375" style="3" customWidth="1"/>
    <col min="2558" max="2565" width="11.5703125" style="3" hidden="1" customWidth="1"/>
    <col min="2566" max="2566" width="7" style="3" customWidth="1"/>
    <col min="2567" max="2801" width="11.5703125" style="3"/>
    <col min="2802" max="2802" width="7.28515625" style="3" customWidth="1"/>
    <col min="2803" max="2803" width="75.7109375" style="3" customWidth="1"/>
    <col min="2804" max="2807" width="11.5703125" style="3" hidden="1" customWidth="1"/>
    <col min="2808" max="2811" width="13.7109375" style="3" customWidth="1"/>
    <col min="2812" max="2812" width="11.5703125" style="3" hidden="1" customWidth="1"/>
    <col min="2813" max="2813" width="13.7109375" style="3" customWidth="1"/>
    <col min="2814" max="2821" width="11.5703125" style="3" hidden="1" customWidth="1"/>
    <col min="2822" max="2822" width="7" style="3" customWidth="1"/>
    <col min="2823" max="3057" width="11.5703125" style="3"/>
    <col min="3058" max="3058" width="7.28515625" style="3" customWidth="1"/>
    <col min="3059" max="3059" width="75.7109375" style="3" customWidth="1"/>
    <col min="3060" max="3063" width="11.5703125" style="3" hidden="1" customWidth="1"/>
    <col min="3064" max="3067" width="13.7109375" style="3" customWidth="1"/>
    <col min="3068" max="3068" width="11.5703125" style="3" hidden="1" customWidth="1"/>
    <col min="3069" max="3069" width="13.7109375" style="3" customWidth="1"/>
    <col min="3070" max="3077" width="11.5703125" style="3" hidden="1" customWidth="1"/>
    <col min="3078" max="3078" width="7" style="3" customWidth="1"/>
    <col min="3079" max="3313" width="11.5703125" style="3"/>
    <col min="3314" max="3314" width="7.28515625" style="3" customWidth="1"/>
    <col min="3315" max="3315" width="75.7109375" style="3" customWidth="1"/>
    <col min="3316" max="3319" width="11.5703125" style="3" hidden="1" customWidth="1"/>
    <col min="3320" max="3323" width="13.7109375" style="3" customWidth="1"/>
    <col min="3324" max="3324" width="11.5703125" style="3" hidden="1" customWidth="1"/>
    <col min="3325" max="3325" width="13.7109375" style="3" customWidth="1"/>
    <col min="3326" max="3333" width="11.5703125" style="3" hidden="1" customWidth="1"/>
    <col min="3334" max="3334" width="7" style="3" customWidth="1"/>
    <col min="3335" max="3569" width="11.5703125" style="3"/>
    <col min="3570" max="3570" width="7.28515625" style="3" customWidth="1"/>
    <col min="3571" max="3571" width="75.7109375" style="3" customWidth="1"/>
    <col min="3572" max="3575" width="11.5703125" style="3" hidden="1" customWidth="1"/>
    <col min="3576" max="3579" width="13.7109375" style="3" customWidth="1"/>
    <col min="3580" max="3580" width="11.5703125" style="3" hidden="1" customWidth="1"/>
    <col min="3581" max="3581" width="13.7109375" style="3" customWidth="1"/>
    <col min="3582" max="3589" width="11.5703125" style="3" hidden="1" customWidth="1"/>
    <col min="3590" max="3590" width="7" style="3" customWidth="1"/>
    <col min="3591" max="3825" width="11.5703125" style="3"/>
    <col min="3826" max="3826" width="7.28515625" style="3" customWidth="1"/>
    <col min="3827" max="3827" width="75.7109375" style="3" customWidth="1"/>
    <col min="3828" max="3831" width="11.5703125" style="3" hidden="1" customWidth="1"/>
    <col min="3832" max="3835" width="13.7109375" style="3" customWidth="1"/>
    <col min="3836" max="3836" width="11.5703125" style="3" hidden="1" customWidth="1"/>
    <col min="3837" max="3837" width="13.7109375" style="3" customWidth="1"/>
    <col min="3838" max="3845" width="11.5703125" style="3" hidden="1" customWidth="1"/>
    <col min="3846" max="3846" width="7" style="3" customWidth="1"/>
    <col min="3847" max="4081" width="11.5703125" style="3"/>
    <col min="4082" max="4082" width="7.28515625" style="3" customWidth="1"/>
    <col min="4083" max="4083" width="75.7109375" style="3" customWidth="1"/>
    <col min="4084" max="4087" width="11.5703125" style="3" hidden="1" customWidth="1"/>
    <col min="4088" max="4091" width="13.7109375" style="3" customWidth="1"/>
    <col min="4092" max="4092" width="11.5703125" style="3" hidden="1" customWidth="1"/>
    <col min="4093" max="4093" width="13.7109375" style="3" customWidth="1"/>
    <col min="4094" max="4101" width="11.5703125" style="3" hidden="1" customWidth="1"/>
    <col min="4102" max="4102" width="7" style="3" customWidth="1"/>
    <col min="4103" max="4337" width="11.5703125" style="3"/>
    <col min="4338" max="4338" width="7.28515625" style="3" customWidth="1"/>
    <col min="4339" max="4339" width="75.7109375" style="3" customWidth="1"/>
    <col min="4340" max="4343" width="11.5703125" style="3" hidden="1" customWidth="1"/>
    <col min="4344" max="4347" width="13.7109375" style="3" customWidth="1"/>
    <col min="4348" max="4348" width="11.5703125" style="3" hidden="1" customWidth="1"/>
    <col min="4349" max="4349" width="13.7109375" style="3" customWidth="1"/>
    <col min="4350" max="4357" width="11.5703125" style="3" hidden="1" customWidth="1"/>
    <col min="4358" max="4358" width="7" style="3" customWidth="1"/>
    <col min="4359" max="4593" width="11.5703125" style="3"/>
    <col min="4594" max="4594" width="7.28515625" style="3" customWidth="1"/>
    <col min="4595" max="4595" width="75.7109375" style="3" customWidth="1"/>
    <col min="4596" max="4599" width="11.5703125" style="3" hidden="1" customWidth="1"/>
    <col min="4600" max="4603" width="13.7109375" style="3" customWidth="1"/>
    <col min="4604" max="4604" width="11.5703125" style="3" hidden="1" customWidth="1"/>
    <col min="4605" max="4605" width="13.7109375" style="3" customWidth="1"/>
    <col min="4606" max="4613" width="11.5703125" style="3" hidden="1" customWidth="1"/>
    <col min="4614" max="4614" width="7" style="3" customWidth="1"/>
    <col min="4615" max="4849" width="11.5703125" style="3"/>
    <col min="4850" max="4850" width="7.28515625" style="3" customWidth="1"/>
    <col min="4851" max="4851" width="75.7109375" style="3" customWidth="1"/>
    <col min="4852" max="4855" width="11.5703125" style="3" hidden="1" customWidth="1"/>
    <col min="4856" max="4859" width="13.7109375" style="3" customWidth="1"/>
    <col min="4860" max="4860" width="11.5703125" style="3" hidden="1" customWidth="1"/>
    <col min="4861" max="4861" width="13.7109375" style="3" customWidth="1"/>
    <col min="4862" max="4869" width="11.5703125" style="3" hidden="1" customWidth="1"/>
    <col min="4870" max="4870" width="7" style="3" customWidth="1"/>
    <col min="4871" max="5105" width="11.5703125" style="3"/>
    <col min="5106" max="5106" width="7.28515625" style="3" customWidth="1"/>
    <col min="5107" max="5107" width="75.7109375" style="3" customWidth="1"/>
    <col min="5108" max="5111" width="11.5703125" style="3" hidden="1" customWidth="1"/>
    <col min="5112" max="5115" width="13.7109375" style="3" customWidth="1"/>
    <col min="5116" max="5116" width="11.5703125" style="3" hidden="1" customWidth="1"/>
    <col min="5117" max="5117" width="13.7109375" style="3" customWidth="1"/>
    <col min="5118" max="5125" width="11.5703125" style="3" hidden="1" customWidth="1"/>
    <col min="5126" max="5126" width="7" style="3" customWidth="1"/>
    <col min="5127" max="5361" width="11.5703125" style="3"/>
    <col min="5362" max="5362" width="7.28515625" style="3" customWidth="1"/>
    <col min="5363" max="5363" width="75.7109375" style="3" customWidth="1"/>
    <col min="5364" max="5367" width="11.5703125" style="3" hidden="1" customWidth="1"/>
    <col min="5368" max="5371" width="13.7109375" style="3" customWidth="1"/>
    <col min="5372" max="5372" width="11.5703125" style="3" hidden="1" customWidth="1"/>
    <col min="5373" max="5373" width="13.7109375" style="3" customWidth="1"/>
    <col min="5374" max="5381" width="11.5703125" style="3" hidden="1" customWidth="1"/>
    <col min="5382" max="5382" width="7" style="3" customWidth="1"/>
    <col min="5383" max="5617" width="11.5703125" style="3"/>
    <col min="5618" max="5618" width="7.28515625" style="3" customWidth="1"/>
    <col min="5619" max="5619" width="75.7109375" style="3" customWidth="1"/>
    <col min="5620" max="5623" width="11.5703125" style="3" hidden="1" customWidth="1"/>
    <col min="5624" max="5627" width="13.7109375" style="3" customWidth="1"/>
    <col min="5628" max="5628" width="11.5703125" style="3" hidden="1" customWidth="1"/>
    <col min="5629" max="5629" width="13.7109375" style="3" customWidth="1"/>
    <col min="5630" max="5637" width="11.5703125" style="3" hidden="1" customWidth="1"/>
    <col min="5638" max="5638" width="7" style="3" customWidth="1"/>
    <col min="5639" max="5873" width="11.5703125" style="3"/>
    <col min="5874" max="5874" width="7.28515625" style="3" customWidth="1"/>
    <col min="5875" max="5875" width="75.7109375" style="3" customWidth="1"/>
    <col min="5876" max="5879" width="11.5703125" style="3" hidden="1" customWidth="1"/>
    <col min="5880" max="5883" width="13.7109375" style="3" customWidth="1"/>
    <col min="5884" max="5884" width="11.5703125" style="3" hidden="1" customWidth="1"/>
    <col min="5885" max="5885" width="13.7109375" style="3" customWidth="1"/>
    <col min="5886" max="5893" width="11.5703125" style="3" hidden="1" customWidth="1"/>
    <col min="5894" max="5894" width="7" style="3" customWidth="1"/>
    <col min="5895" max="6129" width="11.5703125" style="3"/>
    <col min="6130" max="6130" width="7.28515625" style="3" customWidth="1"/>
    <col min="6131" max="6131" width="75.7109375" style="3" customWidth="1"/>
    <col min="6132" max="6135" width="11.5703125" style="3" hidden="1" customWidth="1"/>
    <col min="6136" max="6139" width="13.7109375" style="3" customWidth="1"/>
    <col min="6140" max="6140" width="11.5703125" style="3" hidden="1" customWidth="1"/>
    <col min="6141" max="6141" width="13.7109375" style="3" customWidth="1"/>
    <col min="6142" max="6149" width="11.5703125" style="3" hidden="1" customWidth="1"/>
    <col min="6150" max="6150" width="7" style="3" customWidth="1"/>
    <col min="6151" max="6385" width="11.5703125" style="3"/>
    <col min="6386" max="6386" width="7.28515625" style="3" customWidth="1"/>
    <col min="6387" max="6387" width="75.7109375" style="3" customWidth="1"/>
    <col min="6388" max="6391" width="11.5703125" style="3" hidden="1" customWidth="1"/>
    <col min="6392" max="6395" width="13.7109375" style="3" customWidth="1"/>
    <col min="6396" max="6396" width="11.5703125" style="3" hidden="1" customWidth="1"/>
    <col min="6397" max="6397" width="13.7109375" style="3" customWidth="1"/>
    <col min="6398" max="6405" width="11.5703125" style="3" hidden="1" customWidth="1"/>
    <col min="6406" max="6406" width="7" style="3" customWidth="1"/>
    <col min="6407" max="6641" width="11.5703125" style="3"/>
    <col min="6642" max="6642" width="7.28515625" style="3" customWidth="1"/>
    <col min="6643" max="6643" width="75.7109375" style="3" customWidth="1"/>
    <col min="6644" max="6647" width="11.5703125" style="3" hidden="1" customWidth="1"/>
    <col min="6648" max="6651" width="13.7109375" style="3" customWidth="1"/>
    <col min="6652" max="6652" width="11.5703125" style="3" hidden="1" customWidth="1"/>
    <col min="6653" max="6653" width="13.7109375" style="3" customWidth="1"/>
    <col min="6654" max="6661" width="11.5703125" style="3" hidden="1" customWidth="1"/>
    <col min="6662" max="6662" width="7" style="3" customWidth="1"/>
    <col min="6663" max="6897" width="11.5703125" style="3"/>
    <col min="6898" max="6898" width="7.28515625" style="3" customWidth="1"/>
    <col min="6899" max="6899" width="75.7109375" style="3" customWidth="1"/>
    <col min="6900" max="6903" width="11.5703125" style="3" hidden="1" customWidth="1"/>
    <col min="6904" max="6907" width="13.7109375" style="3" customWidth="1"/>
    <col min="6908" max="6908" width="11.5703125" style="3" hidden="1" customWidth="1"/>
    <col min="6909" max="6909" width="13.7109375" style="3" customWidth="1"/>
    <col min="6910" max="6917" width="11.5703125" style="3" hidden="1" customWidth="1"/>
    <col min="6918" max="6918" width="7" style="3" customWidth="1"/>
    <col min="6919" max="7153" width="11.5703125" style="3"/>
    <col min="7154" max="7154" width="7.28515625" style="3" customWidth="1"/>
    <col min="7155" max="7155" width="75.7109375" style="3" customWidth="1"/>
    <col min="7156" max="7159" width="11.5703125" style="3" hidden="1" customWidth="1"/>
    <col min="7160" max="7163" width="13.7109375" style="3" customWidth="1"/>
    <col min="7164" max="7164" width="11.5703125" style="3" hidden="1" customWidth="1"/>
    <col min="7165" max="7165" width="13.7109375" style="3" customWidth="1"/>
    <col min="7166" max="7173" width="11.5703125" style="3" hidden="1" customWidth="1"/>
    <col min="7174" max="7174" width="7" style="3" customWidth="1"/>
    <col min="7175" max="7409" width="11.5703125" style="3"/>
    <col min="7410" max="7410" width="7.28515625" style="3" customWidth="1"/>
    <col min="7411" max="7411" width="75.7109375" style="3" customWidth="1"/>
    <col min="7412" max="7415" width="11.5703125" style="3" hidden="1" customWidth="1"/>
    <col min="7416" max="7419" width="13.7109375" style="3" customWidth="1"/>
    <col min="7420" max="7420" width="11.5703125" style="3" hidden="1" customWidth="1"/>
    <col min="7421" max="7421" width="13.7109375" style="3" customWidth="1"/>
    <col min="7422" max="7429" width="11.5703125" style="3" hidden="1" customWidth="1"/>
    <col min="7430" max="7430" width="7" style="3" customWidth="1"/>
    <col min="7431" max="7665" width="11.5703125" style="3"/>
    <col min="7666" max="7666" width="7.28515625" style="3" customWidth="1"/>
    <col min="7667" max="7667" width="75.7109375" style="3" customWidth="1"/>
    <col min="7668" max="7671" width="11.5703125" style="3" hidden="1" customWidth="1"/>
    <col min="7672" max="7675" width="13.7109375" style="3" customWidth="1"/>
    <col min="7676" max="7676" width="11.5703125" style="3" hidden="1" customWidth="1"/>
    <col min="7677" max="7677" width="13.7109375" style="3" customWidth="1"/>
    <col min="7678" max="7685" width="11.5703125" style="3" hidden="1" customWidth="1"/>
    <col min="7686" max="7686" width="7" style="3" customWidth="1"/>
    <col min="7687" max="7921" width="11.5703125" style="3"/>
    <col min="7922" max="7922" width="7.28515625" style="3" customWidth="1"/>
    <col min="7923" max="7923" width="75.7109375" style="3" customWidth="1"/>
    <col min="7924" max="7927" width="11.5703125" style="3" hidden="1" customWidth="1"/>
    <col min="7928" max="7931" width="13.7109375" style="3" customWidth="1"/>
    <col min="7932" max="7932" width="11.5703125" style="3" hidden="1" customWidth="1"/>
    <col min="7933" max="7933" width="13.7109375" style="3" customWidth="1"/>
    <col min="7934" max="7941" width="11.5703125" style="3" hidden="1" customWidth="1"/>
    <col min="7942" max="7942" width="7" style="3" customWidth="1"/>
    <col min="7943" max="8177" width="11.5703125" style="3"/>
    <col min="8178" max="8178" width="7.28515625" style="3" customWidth="1"/>
    <col min="8179" max="8179" width="75.7109375" style="3" customWidth="1"/>
    <col min="8180" max="8183" width="11.5703125" style="3" hidden="1" customWidth="1"/>
    <col min="8184" max="8187" width="13.7109375" style="3" customWidth="1"/>
    <col min="8188" max="8188" width="11.5703125" style="3" hidden="1" customWidth="1"/>
    <col min="8189" max="8189" width="13.7109375" style="3" customWidth="1"/>
    <col min="8190" max="8197" width="11.5703125" style="3" hidden="1" customWidth="1"/>
    <col min="8198" max="8198" width="7" style="3" customWidth="1"/>
    <col min="8199" max="8433" width="11.5703125" style="3"/>
    <col min="8434" max="8434" width="7.28515625" style="3" customWidth="1"/>
    <col min="8435" max="8435" width="75.7109375" style="3" customWidth="1"/>
    <col min="8436" max="8439" width="11.5703125" style="3" hidden="1" customWidth="1"/>
    <col min="8440" max="8443" width="13.7109375" style="3" customWidth="1"/>
    <col min="8444" max="8444" width="11.5703125" style="3" hidden="1" customWidth="1"/>
    <col min="8445" max="8445" width="13.7109375" style="3" customWidth="1"/>
    <col min="8446" max="8453" width="11.5703125" style="3" hidden="1" customWidth="1"/>
    <col min="8454" max="8454" width="7" style="3" customWidth="1"/>
    <col min="8455" max="8689" width="11.5703125" style="3"/>
    <col min="8690" max="8690" width="7.28515625" style="3" customWidth="1"/>
    <col min="8691" max="8691" width="75.7109375" style="3" customWidth="1"/>
    <col min="8692" max="8695" width="11.5703125" style="3" hidden="1" customWidth="1"/>
    <col min="8696" max="8699" width="13.7109375" style="3" customWidth="1"/>
    <col min="8700" max="8700" width="11.5703125" style="3" hidden="1" customWidth="1"/>
    <col min="8701" max="8701" width="13.7109375" style="3" customWidth="1"/>
    <col min="8702" max="8709" width="11.5703125" style="3" hidden="1" customWidth="1"/>
    <col min="8710" max="8710" width="7" style="3" customWidth="1"/>
    <col min="8711" max="8945" width="11.5703125" style="3"/>
    <col min="8946" max="8946" width="7.28515625" style="3" customWidth="1"/>
    <col min="8947" max="8947" width="75.7109375" style="3" customWidth="1"/>
    <col min="8948" max="8951" width="11.5703125" style="3" hidden="1" customWidth="1"/>
    <col min="8952" max="8955" width="13.7109375" style="3" customWidth="1"/>
    <col min="8956" max="8956" width="11.5703125" style="3" hidden="1" customWidth="1"/>
    <col min="8957" max="8957" width="13.7109375" style="3" customWidth="1"/>
    <col min="8958" max="8965" width="11.5703125" style="3" hidden="1" customWidth="1"/>
    <col min="8966" max="8966" width="7" style="3" customWidth="1"/>
    <col min="8967" max="9201" width="11.5703125" style="3"/>
    <col min="9202" max="9202" width="7.28515625" style="3" customWidth="1"/>
    <col min="9203" max="9203" width="75.7109375" style="3" customWidth="1"/>
    <col min="9204" max="9207" width="11.5703125" style="3" hidden="1" customWidth="1"/>
    <col min="9208" max="9211" width="13.7109375" style="3" customWidth="1"/>
    <col min="9212" max="9212" width="11.5703125" style="3" hidden="1" customWidth="1"/>
    <col min="9213" max="9213" width="13.7109375" style="3" customWidth="1"/>
    <col min="9214" max="9221" width="11.5703125" style="3" hidden="1" customWidth="1"/>
    <col min="9222" max="9222" width="7" style="3" customWidth="1"/>
    <col min="9223" max="9457" width="11.5703125" style="3"/>
    <col min="9458" max="9458" width="7.28515625" style="3" customWidth="1"/>
    <col min="9459" max="9459" width="75.7109375" style="3" customWidth="1"/>
    <col min="9460" max="9463" width="11.5703125" style="3" hidden="1" customWidth="1"/>
    <col min="9464" max="9467" width="13.7109375" style="3" customWidth="1"/>
    <col min="9468" max="9468" width="11.5703125" style="3" hidden="1" customWidth="1"/>
    <col min="9469" max="9469" width="13.7109375" style="3" customWidth="1"/>
    <col min="9470" max="9477" width="11.5703125" style="3" hidden="1" customWidth="1"/>
    <col min="9478" max="9478" width="7" style="3" customWidth="1"/>
    <col min="9479" max="9713" width="11.5703125" style="3"/>
    <col min="9714" max="9714" width="7.28515625" style="3" customWidth="1"/>
    <col min="9715" max="9715" width="75.7109375" style="3" customWidth="1"/>
    <col min="9716" max="9719" width="11.5703125" style="3" hidden="1" customWidth="1"/>
    <col min="9720" max="9723" width="13.7109375" style="3" customWidth="1"/>
    <col min="9724" max="9724" width="11.5703125" style="3" hidden="1" customWidth="1"/>
    <col min="9725" max="9725" width="13.7109375" style="3" customWidth="1"/>
    <col min="9726" max="9733" width="11.5703125" style="3" hidden="1" customWidth="1"/>
    <col min="9734" max="9734" width="7" style="3" customWidth="1"/>
    <col min="9735" max="9969" width="11.5703125" style="3"/>
    <col min="9970" max="9970" width="7.28515625" style="3" customWidth="1"/>
    <col min="9971" max="9971" width="75.7109375" style="3" customWidth="1"/>
    <col min="9972" max="9975" width="11.5703125" style="3" hidden="1" customWidth="1"/>
    <col min="9976" max="9979" width="13.7109375" style="3" customWidth="1"/>
    <col min="9980" max="9980" width="11.5703125" style="3" hidden="1" customWidth="1"/>
    <col min="9981" max="9981" width="13.7109375" style="3" customWidth="1"/>
    <col min="9982" max="9989" width="11.5703125" style="3" hidden="1" customWidth="1"/>
    <col min="9990" max="9990" width="7" style="3" customWidth="1"/>
    <col min="9991" max="10225" width="11.5703125" style="3"/>
    <col min="10226" max="10226" width="7.28515625" style="3" customWidth="1"/>
    <col min="10227" max="10227" width="75.7109375" style="3" customWidth="1"/>
    <col min="10228" max="10231" width="11.5703125" style="3" hidden="1" customWidth="1"/>
    <col min="10232" max="10235" width="13.7109375" style="3" customWidth="1"/>
    <col min="10236" max="10236" width="11.5703125" style="3" hidden="1" customWidth="1"/>
    <col min="10237" max="10237" width="13.7109375" style="3" customWidth="1"/>
    <col min="10238" max="10245" width="11.5703125" style="3" hidden="1" customWidth="1"/>
    <col min="10246" max="10246" width="7" style="3" customWidth="1"/>
    <col min="10247" max="10481" width="11.5703125" style="3"/>
    <col min="10482" max="10482" width="7.28515625" style="3" customWidth="1"/>
    <col min="10483" max="10483" width="75.7109375" style="3" customWidth="1"/>
    <col min="10484" max="10487" width="11.5703125" style="3" hidden="1" customWidth="1"/>
    <col min="10488" max="10491" width="13.7109375" style="3" customWidth="1"/>
    <col min="10492" max="10492" width="11.5703125" style="3" hidden="1" customWidth="1"/>
    <col min="10493" max="10493" width="13.7109375" style="3" customWidth="1"/>
    <col min="10494" max="10501" width="11.5703125" style="3" hidden="1" customWidth="1"/>
    <col min="10502" max="10502" width="7" style="3" customWidth="1"/>
    <col min="10503" max="10737" width="11.5703125" style="3"/>
    <col min="10738" max="10738" width="7.28515625" style="3" customWidth="1"/>
    <col min="10739" max="10739" width="75.7109375" style="3" customWidth="1"/>
    <col min="10740" max="10743" width="11.5703125" style="3" hidden="1" customWidth="1"/>
    <col min="10744" max="10747" width="13.7109375" style="3" customWidth="1"/>
    <col min="10748" max="10748" width="11.5703125" style="3" hidden="1" customWidth="1"/>
    <col min="10749" max="10749" width="13.7109375" style="3" customWidth="1"/>
    <col min="10750" max="10757" width="11.5703125" style="3" hidden="1" customWidth="1"/>
    <col min="10758" max="10758" width="7" style="3" customWidth="1"/>
    <col min="10759" max="10993" width="11.5703125" style="3"/>
    <col min="10994" max="10994" width="7.28515625" style="3" customWidth="1"/>
    <col min="10995" max="10995" width="75.7109375" style="3" customWidth="1"/>
    <col min="10996" max="10999" width="11.5703125" style="3" hidden="1" customWidth="1"/>
    <col min="11000" max="11003" width="13.7109375" style="3" customWidth="1"/>
    <col min="11004" max="11004" width="11.5703125" style="3" hidden="1" customWidth="1"/>
    <col min="11005" max="11005" width="13.7109375" style="3" customWidth="1"/>
    <col min="11006" max="11013" width="11.5703125" style="3" hidden="1" customWidth="1"/>
    <col min="11014" max="11014" width="7" style="3" customWidth="1"/>
    <col min="11015" max="11249" width="11.5703125" style="3"/>
    <col min="11250" max="11250" width="7.28515625" style="3" customWidth="1"/>
    <col min="11251" max="11251" width="75.7109375" style="3" customWidth="1"/>
    <col min="11252" max="11255" width="11.5703125" style="3" hidden="1" customWidth="1"/>
    <col min="11256" max="11259" width="13.7109375" style="3" customWidth="1"/>
    <col min="11260" max="11260" width="11.5703125" style="3" hidden="1" customWidth="1"/>
    <col min="11261" max="11261" width="13.7109375" style="3" customWidth="1"/>
    <col min="11262" max="11269" width="11.5703125" style="3" hidden="1" customWidth="1"/>
    <col min="11270" max="11270" width="7" style="3" customWidth="1"/>
    <col min="11271" max="11505" width="11.5703125" style="3"/>
    <col min="11506" max="11506" width="7.28515625" style="3" customWidth="1"/>
    <col min="11507" max="11507" width="75.7109375" style="3" customWidth="1"/>
    <col min="11508" max="11511" width="11.5703125" style="3" hidden="1" customWidth="1"/>
    <col min="11512" max="11515" width="13.7109375" style="3" customWidth="1"/>
    <col min="11516" max="11516" width="11.5703125" style="3" hidden="1" customWidth="1"/>
    <col min="11517" max="11517" width="13.7109375" style="3" customWidth="1"/>
    <col min="11518" max="11525" width="11.5703125" style="3" hidden="1" customWidth="1"/>
    <col min="11526" max="11526" width="7" style="3" customWidth="1"/>
    <col min="11527" max="11761" width="11.5703125" style="3"/>
    <col min="11762" max="11762" width="7.28515625" style="3" customWidth="1"/>
    <col min="11763" max="11763" width="75.7109375" style="3" customWidth="1"/>
    <col min="11764" max="11767" width="11.5703125" style="3" hidden="1" customWidth="1"/>
    <col min="11768" max="11771" width="13.7109375" style="3" customWidth="1"/>
    <col min="11772" max="11772" width="11.5703125" style="3" hidden="1" customWidth="1"/>
    <col min="11773" max="11773" width="13.7109375" style="3" customWidth="1"/>
    <col min="11774" max="11781" width="11.5703125" style="3" hidden="1" customWidth="1"/>
    <col min="11782" max="11782" width="7" style="3" customWidth="1"/>
    <col min="11783" max="12017" width="11.5703125" style="3"/>
    <col min="12018" max="12018" width="7.28515625" style="3" customWidth="1"/>
    <col min="12019" max="12019" width="75.7109375" style="3" customWidth="1"/>
    <col min="12020" max="12023" width="11.5703125" style="3" hidden="1" customWidth="1"/>
    <col min="12024" max="12027" width="13.7109375" style="3" customWidth="1"/>
    <col min="12028" max="12028" width="11.5703125" style="3" hidden="1" customWidth="1"/>
    <col min="12029" max="12029" width="13.7109375" style="3" customWidth="1"/>
    <col min="12030" max="12037" width="11.5703125" style="3" hidden="1" customWidth="1"/>
    <col min="12038" max="12038" width="7" style="3" customWidth="1"/>
    <col min="12039" max="12273" width="11.5703125" style="3"/>
    <col min="12274" max="12274" width="7.28515625" style="3" customWidth="1"/>
    <col min="12275" max="12275" width="75.7109375" style="3" customWidth="1"/>
    <col min="12276" max="12279" width="11.5703125" style="3" hidden="1" customWidth="1"/>
    <col min="12280" max="12283" width="13.7109375" style="3" customWidth="1"/>
    <col min="12284" max="12284" width="11.5703125" style="3" hidden="1" customWidth="1"/>
    <col min="12285" max="12285" width="13.7109375" style="3" customWidth="1"/>
    <col min="12286" max="12293" width="11.5703125" style="3" hidden="1" customWidth="1"/>
    <col min="12294" max="12294" width="7" style="3" customWidth="1"/>
    <col min="12295" max="12529" width="11.5703125" style="3"/>
    <col min="12530" max="12530" width="7.28515625" style="3" customWidth="1"/>
    <col min="12531" max="12531" width="75.7109375" style="3" customWidth="1"/>
    <col min="12532" max="12535" width="11.5703125" style="3" hidden="1" customWidth="1"/>
    <col min="12536" max="12539" width="13.7109375" style="3" customWidth="1"/>
    <col min="12540" max="12540" width="11.5703125" style="3" hidden="1" customWidth="1"/>
    <col min="12541" max="12541" width="13.7109375" style="3" customWidth="1"/>
    <col min="12542" max="12549" width="11.5703125" style="3" hidden="1" customWidth="1"/>
    <col min="12550" max="12550" width="7" style="3" customWidth="1"/>
    <col min="12551" max="12785" width="11.5703125" style="3"/>
    <col min="12786" max="12786" width="7.28515625" style="3" customWidth="1"/>
    <col min="12787" max="12787" width="75.7109375" style="3" customWidth="1"/>
    <col min="12788" max="12791" width="11.5703125" style="3" hidden="1" customWidth="1"/>
    <col min="12792" max="12795" width="13.7109375" style="3" customWidth="1"/>
    <col min="12796" max="12796" width="11.5703125" style="3" hidden="1" customWidth="1"/>
    <col min="12797" max="12797" width="13.7109375" style="3" customWidth="1"/>
    <col min="12798" max="12805" width="11.5703125" style="3" hidden="1" customWidth="1"/>
    <col min="12806" max="12806" width="7" style="3" customWidth="1"/>
    <col min="12807" max="13041" width="11.5703125" style="3"/>
    <col min="13042" max="13042" width="7.28515625" style="3" customWidth="1"/>
    <col min="13043" max="13043" width="75.7109375" style="3" customWidth="1"/>
    <col min="13044" max="13047" width="11.5703125" style="3" hidden="1" customWidth="1"/>
    <col min="13048" max="13051" width="13.7109375" style="3" customWidth="1"/>
    <col min="13052" max="13052" width="11.5703125" style="3" hidden="1" customWidth="1"/>
    <col min="13053" max="13053" width="13.7109375" style="3" customWidth="1"/>
    <col min="13054" max="13061" width="11.5703125" style="3" hidden="1" customWidth="1"/>
    <col min="13062" max="13062" width="7" style="3" customWidth="1"/>
    <col min="13063" max="13297" width="11.5703125" style="3"/>
    <col min="13298" max="13298" width="7.28515625" style="3" customWidth="1"/>
    <col min="13299" max="13299" width="75.7109375" style="3" customWidth="1"/>
    <col min="13300" max="13303" width="11.5703125" style="3" hidden="1" customWidth="1"/>
    <col min="13304" max="13307" width="13.7109375" style="3" customWidth="1"/>
    <col min="13308" max="13308" width="11.5703125" style="3" hidden="1" customWidth="1"/>
    <col min="13309" max="13309" width="13.7109375" style="3" customWidth="1"/>
    <col min="13310" max="13317" width="11.5703125" style="3" hidden="1" customWidth="1"/>
    <col min="13318" max="13318" width="7" style="3" customWidth="1"/>
    <col min="13319" max="13553" width="11.5703125" style="3"/>
    <col min="13554" max="13554" width="7.28515625" style="3" customWidth="1"/>
    <col min="13555" max="13555" width="75.7109375" style="3" customWidth="1"/>
    <col min="13556" max="13559" width="11.5703125" style="3" hidden="1" customWidth="1"/>
    <col min="13560" max="13563" width="13.7109375" style="3" customWidth="1"/>
    <col min="13564" max="13564" width="11.5703125" style="3" hidden="1" customWidth="1"/>
    <col min="13565" max="13565" width="13.7109375" style="3" customWidth="1"/>
    <col min="13566" max="13573" width="11.5703125" style="3" hidden="1" customWidth="1"/>
    <col min="13574" max="13574" width="7" style="3" customWidth="1"/>
    <col min="13575" max="13809" width="11.5703125" style="3"/>
    <col min="13810" max="13810" width="7.28515625" style="3" customWidth="1"/>
    <col min="13811" max="13811" width="75.7109375" style="3" customWidth="1"/>
    <col min="13812" max="13815" width="11.5703125" style="3" hidden="1" customWidth="1"/>
    <col min="13816" max="13819" width="13.7109375" style="3" customWidth="1"/>
    <col min="13820" max="13820" width="11.5703125" style="3" hidden="1" customWidth="1"/>
    <col min="13821" max="13821" width="13.7109375" style="3" customWidth="1"/>
    <col min="13822" max="13829" width="11.5703125" style="3" hidden="1" customWidth="1"/>
    <col min="13830" max="13830" width="7" style="3" customWidth="1"/>
    <col min="13831" max="14065" width="11.5703125" style="3"/>
    <col min="14066" max="14066" width="7.28515625" style="3" customWidth="1"/>
    <col min="14067" max="14067" width="75.7109375" style="3" customWidth="1"/>
    <col min="14068" max="14071" width="11.5703125" style="3" hidden="1" customWidth="1"/>
    <col min="14072" max="14075" width="13.7109375" style="3" customWidth="1"/>
    <col min="14076" max="14076" width="11.5703125" style="3" hidden="1" customWidth="1"/>
    <col min="14077" max="14077" width="13.7109375" style="3" customWidth="1"/>
    <col min="14078" max="14085" width="11.5703125" style="3" hidden="1" customWidth="1"/>
    <col min="14086" max="14086" width="7" style="3" customWidth="1"/>
    <col min="14087" max="14321" width="11.5703125" style="3"/>
    <col min="14322" max="14322" width="7.28515625" style="3" customWidth="1"/>
    <col min="14323" max="14323" width="75.7109375" style="3" customWidth="1"/>
    <col min="14324" max="14327" width="11.5703125" style="3" hidden="1" customWidth="1"/>
    <col min="14328" max="14331" width="13.7109375" style="3" customWidth="1"/>
    <col min="14332" max="14332" width="11.5703125" style="3" hidden="1" customWidth="1"/>
    <col min="14333" max="14333" width="13.7109375" style="3" customWidth="1"/>
    <col min="14334" max="14341" width="11.5703125" style="3" hidden="1" customWidth="1"/>
    <col min="14342" max="14342" width="7" style="3" customWidth="1"/>
    <col min="14343" max="14577" width="11.5703125" style="3"/>
    <col min="14578" max="14578" width="7.28515625" style="3" customWidth="1"/>
    <col min="14579" max="14579" width="75.7109375" style="3" customWidth="1"/>
    <col min="14580" max="14583" width="11.5703125" style="3" hidden="1" customWidth="1"/>
    <col min="14584" max="14587" width="13.7109375" style="3" customWidth="1"/>
    <col min="14588" max="14588" width="11.5703125" style="3" hidden="1" customWidth="1"/>
    <col min="14589" max="14589" width="13.7109375" style="3" customWidth="1"/>
    <col min="14590" max="14597" width="11.5703125" style="3" hidden="1" customWidth="1"/>
    <col min="14598" max="14598" width="7" style="3" customWidth="1"/>
    <col min="14599" max="14833" width="11.5703125" style="3"/>
    <col min="14834" max="14834" width="7.28515625" style="3" customWidth="1"/>
    <col min="14835" max="14835" width="75.7109375" style="3" customWidth="1"/>
    <col min="14836" max="14839" width="11.5703125" style="3" hidden="1" customWidth="1"/>
    <col min="14840" max="14843" width="13.7109375" style="3" customWidth="1"/>
    <col min="14844" max="14844" width="11.5703125" style="3" hidden="1" customWidth="1"/>
    <col min="14845" max="14845" width="13.7109375" style="3" customWidth="1"/>
    <col min="14846" max="14853" width="11.5703125" style="3" hidden="1" customWidth="1"/>
    <col min="14854" max="14854" width="7" style="3" customWidth="1"/>
    <col min="14855" max="15089" width="11.5703125" style="3"/>
    <col min="15090" max="15090" width="7.28515625" style="3" customWidth="1"/>
    <col min="15091" max="15091" width="75.7109375" style="3" customWidth="1"/>
    <col min="15092" max="15095" width="11.5703125" style="3" hidden="1" customWidth="1"/>
    <col min="15096" max="15099" width="13.7109375" style="3" customWidth="1"/>
    <col min="15100" max="15100" width="11.5703125" style="3" hidden="1" customWidth="1"/>
    <col min="15101" max="15101" width="13.7109375" style="3" customWidth="1"/>
    <col min="15102" max="15109" width="11.5703125" style="3" hidden="1" customWidth="1"/>
    <col min="15110" max="15110" width="7" style="3" customWidth="1"/>
    <col min="15111" max="15345" width="11.5703125" style="3"/>
    <col min="15346" max="15346" width="7.28515625" style="3" customWidth="1"/>
    <col min="15347" max="15347" width="75.7109375" style="3" customWidth="1"/>
    <col min="15348" max="15351" width="11.5703125" style="3" hidden="1" customWidth="1"/>
    <col min="15352" max="15355" width="13.7109375" style="3" customWidth="1"/>
    <col min="15356" max="15356" width="11.5703125" style="3" hidden="1" customWidth="1"/>
    <col min="15357" max="15357" width="13.7109375" style="3" customWidth="1"/>
    <col min="15358" max="15365" width="11.5703125" style="3" hidden="1" customWidth="1"/>
    <col min="15366" max="15366" width="7" style="3" customWidth="1"/>
    <col min="15367" max="15601" width="11.5703125" style="3"/>
    <col min="15602" max="15602" width="7.28515625" style="3" customWidth="1"/>
    <col min="15603" max="15603" width="75.7109375" style="3" customWidth="1"/>
    <col min="15604" max="15607" width="11.5703125" style="3" hidden="1" customWidth="1"/>
    <col min="15608" max="15611" width="13.7109375" style="3" customWidth="1"/>
    <col min="15612" max="15612" width="11.5703125" style="3" hidden="1" customWidth="1"/>
    <col min="15613" max="15613" width="13.7109375" style="3" customWidth="1"/>
    <col min="15614" max="15621" width="11.5703125" style="3" hidden="1" customWidth="1"/>
    <col min="15622" max="15622" width="7" style="3" customWidth="1"/>
    <col min="15623" max="15857" width="11.5703125" style="3"/>
    <col min="15858" max="15858" width="7.28515625" style="3" customWidth="1"/>
    <col min="15859" max="15859" width="75.7109375" style="3" customWidth="1"/>
    <col min="15860" max="15863" width="11.5703125" style="3" hidden="1" customWidth="1"/>
    <col min="15864" max="15867" width="13.7109375" style="3" customWidth="1"/>
    <col min="15868" max="15868" width="11.5703125" style="3" hidden="1" customWidth="1"/>
    <col min="15869" max="15869" width="13.7109375" style="3" customWidth="1"/>
    <col min="15870" max="15877" width="11.5703125" style="3" hidden="1" customWidth="1"/>
    <col min="15878" max="15878" width="7" style="3" customWidth="1"/>
    <col min="15879" max="16113" width="11.5703125" style="3"/>
    <col min="16114" max="16114" width="7.28515625" style="3" customWidth="1"/>
    <col min="16115" max="16115" width="75.7109375" style="3" customWidth="1"/>
    <col min="16116" max="16119" width="11.5703125" style="3" hidden="1" customWidth="1"/>
    <col min="16120" max="16123" width="13.7109375" style="3" customWidth="1"/>
    <col min="16124" max="16124" width="11.5703125" style="3" hidden="1" customWidth="1"/>
    <col min="16125" max="16125" width="13.7109375" style="3" customWidth="1"/>
    <col min="16126" max="16133" width="11.5703125" style="3" hidden="1" customWidth="1"/>
    <col min="16134" max="16134" width="7" style="3" customWidth="1"/>
    <col min="16135" max="16384" width="11.5703125" style="3"/>
  </cols>
  <sheetData>
    <row r="1" spans="1:13" ht="147.6" customHeight="1">
      <c r="A1" s="60"/>
      <c r="B1" s="10"/>
      <c r="F1" s="126"/>
      <c r="G1" s="127"/>
      <c r="H1" s="127"/>
    </row>
    <row r="2" spans="1:13" ht="21.95" customHeight="1">
      <c r="A2" s="60"/>
      <c r="B2" s="10"/>
      <c r="D2" s="79"/>
      <c r="E2" s="78"/>
      <c r="F2" s="7"/>
      <c r="G2" s="78"/>
      <c r="H2" s="78"/>
    </row>
    <row r="3" spans="1:13" ht="21.95" customHeight="1">
      <c r="A3" s="140" t="s">
        <v>65</v>
      </c>
      <c r="B3" s="140"/>
      <c r="C3" s="140"/>
      <c r="D3" s="140"/>
      <c r="E3" s="140"/>
      <c r="F3" s="140"/>
      <c r="G3" s="140"/>
      <c r="H3" s="140"/>
    </row>
    <row r="4" spans="1:13" ht="20.100000000000001" customHeight="1">
      <c r="A4" s="129" t="s">
        <v>83</v>
      </c>
      <c r="B4" s="129"/>
      <c r="C4" s="129"/>
      <c r="D4" s="129"/>
      <c r="E4" s="129"/>
      <c r="F4" s="129"/>
      <c r="G4" s="129"/>
      <c r="H4" s="129"/>
    </row>
    <row r="5" spans="1:13" ht="18.75">
      <c r="A5" s="6"/>
      <c r="B5" s="132"/>
      <c r="C5" s="132"/>
      <c r="D5" s="132"/>
      <c r="H5" s="80" t="s">
        <v>56</v>
      </c>
    </row>
    <row r="6" spans="1:13" ht="75.75" customHeight="1">
      <c r="A6" s="141" t="s">
        <v>1</v>
      </c>
      <c r="B6" s="141" t="s">
        <v>2</v>
      </c>
      <c r="C6" s="143" t="s">
        <v>92</v>
      </c>
      <c r="D6" s="143"/>
      <c r="E6" s="143" t="s">
        <v>93</v>
      </c>
      <c r="F6" s="143"/>
      <c r="G6" s="143" t="s">
        <v>88</v>
      </c>
      <c r="H6" s="143" t="s">
        <v>57</v>
      </c>
    </row>
    <row r="7" spans="1:13" ht="42.6" customHeight="1">
      <c r="A7" s="142"/>
      <c r="B7" s="142"/>
      <c r="C7" s="81" t="s">
        <v>4</v>
      </c>
      <c r="D7" s="81" t="s">
        <v>5</v>
      </c>
      <c r="E7" s="81" t="s">
        <v>4</v>
      </c>
      <c r="F7" s="81" t="s">
        <v>5</v>
      </c>
      <c r="G7" s="81" t="s">
        <v>4</v>
      </c>
      <c r="H7" s="81" t="s">
        <v>5</v>
      </c>
    </row>
    <row r="8" spans="1:13" ht="18" customHeight="1">
      <c r="A8" s="82">
        <v>1</v>
      </c>
      <c r="B8" s="82">
        <v>2</v>
      </c>
      <c r="C8" s="82">
        <v>3</v>
      </c>
      <c r="D8" s="82">
        <v>4</v>
      </c>
      <c r="E8" s="82">
        <v>5</v>
      </c>
      <c r="F8" s="82">
        <v>6</v>
      </c>
      <c r="G8" s="82">
        <v>11</v>
      </c>
      <c r="H8" s="82">
        <v>7</v>
      </c>
    </row>
    <row r="9" spans="1:13" s="83" customFormat="1" ht="18" customHeight="1">
      <c r="A9" s="47">
        <v>1</v>
      </c>
      <c r="B9" s="16" t="s">
        <v>6</v>
      </c>
      <c r="C9" s="98">
        <f>C10+C11+C12+C15</f>
        <v>1246.0163405709272</v>
      </c>
      <c r="D9" s="98">
        <f>C9/C31</f>
        <v>30.381750233368948</v>
      </c>
      <c r="E9" s="98">
        <f>E10+E11+E12+E15</f>
        <v>334.47268831915881</v>
      </c>
      <c r="F9" s="98">
        <f>E9/E31</f>
        <v>30.381750233368951</v>
      </c>
      <c r="G9" s="98">
        <f>G10+G11+G12+G15</f>
        <v>40.346964309913957</v>
      </c>
      <c r="H9" s="98">
        <f>G9/G31</f>
        <v>30.381750233368944</v>
      </c>
    </row>
    <row r="10" spans="1:13" s="85" customFormat="1" ht="18" customHeight="1">
      <c r="A10" s="84" t="s">
        <v>7</v>
      </c>
      <c r="B10" s="25" t="s">
        <v>66</v>
      </c>
      <c r="C10" s="99">
        <f>[2]Д5!$K$10</f>
        <v>3.941377045492886</v>
      </c>
      <c r="D10" s="99">
        <f>C10/C31</f>
        <v>9.6103019737951961E-2</v>
      </c>
      <c r="E10" s="99">
        <f>[2]Д5!$O$10</f>
        <v>1.0579981442951132</v>
      </c>
      <c r="F10" s="99">
        <f>E10/E31</f>
        <v>9.6103019737951961E-2</v>
      </c>
      <c r="G10" s="99">
        <f>[2]Д5!$W$10</f>
        <v>0.1276248102120002</v>
      </c>
      <c r="H10" s="99">
        <f>G10/G31</f>
        <v>9.6103019737951947E-2</v>
      </c>
    </row>
    <row r="11" spans="1:13" s="83" customFormat="1" ht="18" customHeight="1">
      <c r="A11" s="47" t="s">
        <v>23</v>
      </c>
      <c r="B11" s="16" t="s">
        <v>24</v>
      </c>
      <c r="C11" s="98">
        <f>[2]Д5!$K$11+[2]Д5!$K$13</f>
        <v>1100.3218044296686</v>
      </c>
      <c r="D11" s="98">
        <f>C11/C31</f>
        <v>26.82926471349041</v>
      </c>
      <c r="E11" s="98">
        <f>[2]Д5!$O$11+[2]Д5!$O$13</f>
        <v>295.36337523081596</v>
      </c>
      <c r="F11" s="98">
        <f>E11/E31</f>
        <v>26.829264713490414</v>
      </c>
      <c r="G11" s="98">
        <f>[2]Д5!$W$11+[2]Д5!$W$13</f>
        <v>35.629263539515264</v>
      </c>
      <c r="H11" s="98">
        <f>G11/G31</f>
        <v>26.82926471349041</v>
      </c>
    </row>
    <row r="12" spans="1:13" s="83" customFormat="1" ht="18" customHeight="1">
      <c r="A12" s="47" t="s">
        <v>25</v>
      </c>
      <c r="B12" s="16" t="s">
        <v>26</v>
      </c>
      <c r="C12" s="98">
        <f>C13+C14</f>
        <v>23.519881159909275</v>
      </c>
      <c r="D12" s="98">
        <f>C12/C31</f>
        <v>0.57348778796228606</v>
      </c>
      <c r="E12" s="98">
        <f>E13+E14</f>
        <v>6.313527057676807</v>
      </c>
      <c r="F12" s="98">
        <f>E12/E31</f>
        <v>0.57348778796228606</v>
      </c>
      <c r="G12" s="98">
        <f>G13+G14</f>
        <v>0.7615917824139159</v>
      </c>
      <c r="H12" s="98">
        <f>G12/G31</f>
        <v>0.57348778796228606</v>
      </c>
      <c r="M12" s="86"/>
    </row>
    <row r="13" spans="1:13" s="87" customFormat="1" ht="18" customHeight="1">
      <c r="A13" s="68" t="s">
        <v>27</v>
      </c>
      <c r="B13" s="69" t="s">
        <v>28</v>
      </c>
      <c r="C13" s="100">
        <f>[2]Д5!$K$14</f>
        <v>0</v>
      </c>
      <c r="D13" s="100">
        <f>C13/C31</f>
        <v>0</v>
      </c>
      <c r="E13" s="100">
        <f>[2]Д5!$O$14</f>
        <v>0</v>
      </c>
      <c r="F13" s="100">
        <f>E13/E31</f>
        <v>0</v>
      </c>
      <c r="G13" s="100">
        <f>[2]Д5!$W$14</f>
        <v>0</v>
      </c>
      <c r="H13" s="100">
        <f>G13/G31</f>
        <v>0</v>
      </c>
    </row>
    <row r="14" spans="1:13" s="87" customFormat="1" ht="18" customHeight="1">
      <c r="A14" s="68" t="s">
        <v>29</v>
      </c>
      <c r="B14" s="69" t="s">
        <v>30</v>
      </c>
      <c r="C14" s="100">
        <f>[2]Д5!$K$15</f>
        <v>23.519881159909275</v>
      </c>
      <c r="D14" s="100">
        <f>C14/C31</f>
        <v>0.57348778796228606</v>
      </c>
      <c r="E14" s="120">
        <f>[2]Д5!$O$15</f>
        <v>6.313527057676807</v>
      </c>
      <c r="F14" s="120">
        <f>E14/E31</f>
        <v>0.57348778796228606</v>
      </c>
      <c r="G14" s="100">
        <f>[2]Д5!$W$15</f>
        <v>0.7615917824139159</v>
      </c>
      <c r="H14" s="100">
        <f>G14/G31</f>
        <v>0.57348778796228606</v>
      </c>
    </row>
    <row r="15" spans="1:13" s="83" customFormat="1" ht="18" customHeight="1">
      <c r="A15" s="47" t="s">
        <v>31</v>
      </c>
      <c r="B15" s="16" t="s">
        <v>32</v>
      </c>
      <c r="C15" s="98">
        <f>C16+C17</f>
        <v>118.23327793585634</v>
      </c>
      <c r="D15" s="98">
        <f>C15/C31</f>
        <v>2.8828947121782975</v>
      </c>
      <c r="E15" s="98">
        <f>E16+E17</f>
        <v>31.737787886370878</v>
      </c>
      <c r="F15" s="98">
        <f>E15/E31</f>
        <v>2.8828947121782975</v>
      </c>
      <c r="G15" s="98">
        <f>G16+G17</f>
        <v>3.8284841777727792</v>
      </c>
      <c r="H15" s="98">
        <f>G15/G31</f>
        <v>2.8828947121782975</v>
      </c>
    </row>
    <row r="16" spans="1:13" s="87" customFormat="1" ht="18" customHeight="1">
      <c r="A16" s="68" t="s">
        <v>33</v>
      </c>
      <c r="B16" s="69" t="s">
        <v>34</v>
      </c>
      <c r="C16" s="100">
        <f>[2]Д5!$K$17+[2]Д5!$K$18</f>
        <v>101.11382416261591</v>
      </c>
      <c r="D16" s="100">
        <f>C16/C31</f>
        <v>2.4654692324835636</v>
      </c>
      <c r="E16" s="100">
        <f>[2]Д5!$O$17+[2]Д5!$O$18</f>
        <v>27.142350780411554</v>
      </c>
      <c r="F16" s="100">
        <f>E16/E31</f>
        <v>2.4654692324835636</v>
      </c>
      <c r="G16" s="100">
        <f>[2]Д5!$W$17+[2]Д5!$W$18</f>
        <v>3.2741431407381727</v>
      </c>
      <c r="H16" s="120">
        <f>G16/G31</f>
        <v>2.4654692324835636</v>
      </c>
    </row>
    <row r="17" spans="1:9" s="87" customFormat="1" ht="18" customHeight="1">
      <c r="A17" s="68" t="s">
        <v>35</v>
      </c>
      <c r="B17" s="69" t="s">
        <v>36</v>
      </c>
      <c r="C17" s="100">
        <f>[2]Д5!$K$19</f>
        <v>17.119453773240419</v>
      </c>
      <c r="D17" s="100">
        <f>C17/C31</f>
        <v>0.4174254796947337</v>
      </c>
      <c r="E17" s="100">
        <f>[2]Д5!$O$19</f>
        <v>4.5954371059593235</v>
      </c>
      <c r="F17" s="100">
        <f>E17/E31</f>
        <v>0.4174254796947337</v>
      </c>
      <c r="G17" s="100">
        <f>[2]Д5!$W$19</f>
        <v>0.55434103703460635</v>
      </c>
      <c r="H17" s="100">
        <f>G17/G31</f>
        <v>0.4174254796947337</v>
      </c>
    </row>
    <row r="18" spans="1:9" s="83" customFormat="1" ht="18" customHeight="1">
      <c r="A18" s="47">
        <v>2</v>
      </c>
      <c r="B18" s="16" t="s">
        <v>38</v>
      </c>
      <c r="C18" s="98">
        <f>C19+C20</f>
        <v>57.715766556074158</v>
      </c>
      <c r="D18" s="98">
        <f>C18/C31</f>
        <v>1.4072897336407431</v>
      </c>
      <c r="E18" s="98">
        <f>E19+E20</f>
        <v>15.492852677650939</v>
      </c>
      <c r="F18" s="98">
        <f>E18/E31</f>
        <v>1.4072897336407428</v>
      </c>
      <c r="G18" s="98">
        <f>G19+G20</f>
        <v>1.8688807662749067</v>
      </c>
      <c r="H18" s="98">
        <f>G18/G31</f>
        <v>1.4072897336407431</v>
      </c>
    </row>
    <row r="19" spans="1:9" s="87" customFormat="1" ht="18" customHeight="1">
      <c r="A19" s="68" t="s">
        <v>39</v>
      </c>
      <c r="B19" s="69" t="s">
        <v>34</v>
      </c>
      <c r="C19" s="100">
        <f>[2]Д5!$K$21+[2]Д5!$K$22</f>
        <v>47.853173375810172</v>
      </c>
      <c r="D19" s="100">
        <f>C19/C31</f>
        <v>1.166809065049502</v>
      </c>
      <c r="E19" s="100">
        <f>[2]Д5!$O$21+[2]Д5!$O$22</f>
        <v>12.845400997129966</v>
      </c>
      <c r="F19" s="100">
        <f>E19/E31</f>
        <v>1.1668090650495018</v>
      </c>
      <c r="G19" s="100">
        <f>[2]Д5!$W$21+[2]Д5!$W$22</f>
        <v>1.5495224383857384</v>
      </c>
      <c r="H19" s="100">
        <f>G19/G31</f>
        <v>1.1668090650495018</v>
      </c>
    </row>
    <row r="20" spans="1:9" s="87" customFormat="1" ht="18" customHeight="1">
      <c r="A20" s="68" t="s">
        <v>40</v>
      </c>
      <c r="B20" s="69" t="s">
        <v>36</v>
      </c>
      <c r="C20" s="100">
        <f>[2]Д5!$K$23</f>
        <v>9.8625931802639819</v>
      </c>
      <c r="D20" s="100">
        <f>C20/C31</f>
        <v>0.24048066859124115</v>
      </c>
      <c r="E20" s="100">
        <f>[2]Д5!$O$23</f>
        <v>2.6474516805209736</v>
      </c>
      <c r="F20" s="100">
        <f>E20/E31</f>
        <v>0.24048066859124112</v>
      </c>
      <c r="G20" s="100">
        <f>[2]Д5!$W$23</f>
        <v>0.31935832788916824</v>
      </c>
      <c r="H20" s="120">
        <f>G20/G31</f>
        <v>0.24048066859124112</v>
      </c>
    </row>
    <row r="21" spans="1:9" s="83" customFormat="1" ht="18" customHeight="1">
      <c r="A21" s="66" t="s">
        <v>74</v>
      </c>
      <c r="B21" s="16" t="s">
        <v>67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</row>
    <row r="22" spans="1:9" s="83" customFormat="1" ht="18" customHeight="1">
      <c r="A22" s="66" t="s">
        <v>75</v>
      </c>
      <c r="B22" s="16" t="s">
        <v>42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</row>
    <row r="23" spans="1:9" s="83" customFormat="1" ht="18" customHeight="1">
      <c r="A23" s="66" t="s">
        <v>76</v>
      </c>
      <c r="B23" s="16" t="s">
        <v>59</v>
      </c>
      <c r="C23" s="98">
        <f>C9+C18</f>
        <v>1303.7321071270014</v>
      </c>
      <c r="D23" s="98"/>
      <c r="E23" s="98">
        <f t="shared" ref="E23" si="0">E9+E18</f>
        <v>349.96554099680975</v>
      </c>
      <c r="F23" s="98"/>
      <c r="G23" s="98">
        <f>G9+G18</f>
        <v>42.215845076188863</v>
      </c>
      <c r="H23" s="98"/>
    </row>
    <row r="24" spans="1:9" s="83" customFormat="1" ht="18" customHeight="1">
      <c r="A24" s="66" t="s">
        <v>77</v>
      </c>
      <c r="B24" s="16" t="s">
        <v>44</v>
      </c>
      <c r="C24" s="98"/>
      <c r="D24" s="98"/>
      <c r="E24" s="98"/>
      <c r="F24" s="98"/>
      <c r="G24" s="98"/>
      <c r="H24" s="98">
        <v>0</v>
      </c>
    </row>
    <row r="25" spans="1:9" s="87" customFormat="1" ht="18" customHeight="1">
      <c r="A25" s="68" t="s">
        <v>70</v>
      </c>
      <c r="B25" s="69" t="s">
        <v>127</v>
      </c>
      <c r="C25" s="100"/>
      <c r="D25" s="100">
        <f>C24/C31</f>
        <v>0</v>
      </c>
      <c r="E25" s="100"/>
      <c r="F25" s="100">
        <f>E25/E31</f>
        <v>0</v>
      </c>
      <c r="G25" s="100"/>
      <c r="H25" s="100">
        <f>G25/G31</f>
        <v>0</v>
      </c>
      <c r="I25" s="88"/>
    </row>
    <row r="26" spans="1:9" s="87" customFormat="1" ht="18" customHeight="1">
      <c r="A26" s="68" t="s">
        <v>71</v>
      </c>
      <c r="B26" s="69" t="s">
        <v>45</v>
      </c>
      <c r="C26" s="100">
        <v>0</v>
      </c>
      <c r="D26" s="100"/>
      <c r="E26" s="100">
        <v>0</v>
      </c>
      <c r="F26" s="100"/>
      <c r="G26" s="100">
        <v>0</v>
      </c>
      <c r="H26" s="100">
        <v>0</v>
      </c>
      <c r="I26" s="88"/>
    </row>
    <row r="27" spans="1:9" s="87" customFormat="1" ht="18" customHeight="1">
      <c r="A27" s="68" t="s">
        <v>72</v>
      </c>
      <c r="B27" s="69" t="s">
        <v>46</v>
      </c>
      <c r="C27" s="100">
        <v>0</v>
      </c>
      <c r="D27" s="100"/>
      <c r="E27" s="100">
        <v>0</v>
      </c>
      <c r="F27" s="100"/>
      <c r="G27" s="100">
        <v>0</v>
      </c>
      <c r="H27" s="100">
        <v>0</v>
      </c>
    </row>
    <row r="28" spans="1:9" s="87" customFormat="1" ht="18" customHeight="1">
      <c r="A28" s="68" t="s">
        <v>73</v>
      </c>
      <c r="B28" s="69" t="s">
        <v>60</v>
      </c>
      <c r="C28" s="100">
        <v>0</v>
      </c>
      <c r="D28" s="100"/>
      <c r="E28" s="100">
        <v>0</v>
      </c>
      <c r="F28" s="100"/>
      <c r="G28" s="100">
        <v>0</v>
      </c>
      <c r="H28" s="100">
        <v>0</v>
      </c>
    </row>
    <row r="29" spans="1:9" s="83" customFormat="1" ht="18" customHeight="1">
      <c r="A29" s="91" t="s">
        <v>78</v>
      </c>
      <c r="B29" s="16" t="s">
        <v>68</v>
      </c>
      <c r="C29" s="98">
        <f>C23+C24</f>
        <v>1303.7321071270014</v>
      </c>
      <c r="D29" s="98"/>
      <c r="E29" s="98">
        <f>E23+E24</f>
        <v>349.96554099680975</v>
      </c>
      <c r="F29" s="98"/>
      <c r="G29" s="98">
        <f>G23+G24</f>
        <v>42.215845076188863</v>
      </c>
      <c r="H29" s="98"/>
    </row>
    <row r="30" spans="1:9" s="83" customFormat="1" ht="18" customHeight="1">
      <c r="A30" s="66" t="s">
        <v>79</v>
      </c>
      <c r="B30" s="16" t="s">
        <v>69</v>
      </c>
      <c r="C30" s="101"/>
      <c r="D30" s="101">
        <f>C29/C31</f>
        <v>31.789039967009689</v>
      </c>
      <c r="E30" s="101"/>
      <c r="F30" s="101">
        <f>E29/E31</f>
        <v>31.789039967009696</v>
      </c>
      <c r="G30" s="101"/>
      <c r="H30" s="101">
        <f>G29/G31</f>
        <v>31.789039967009685</v>
      </c>
    </row>
    <row r="31" spans="1:9" s="83" customFormat="1" ht="18" customHeight="1">
      <c r="A31" s="92">
        <v>9</v>
      </c>
      <c r="B31" s="16" t="s">
        <v>85</v>
      </c>
      <c r="C31" s="107">
        <v>41.012</v>
      </c>
      <c r="D31" s="98"/>
      <c r="E31" s="107">
        <v>11.009</v>
      </c>
      <c r="F31" s="108"/>
      <c r="G31" s="107">
        <v>1.3280000000000001</v>
      </c>
      <c r="H31" s="98"/>
    </row>
    <row r="32" spans="1:9" s="89" customFormat="1" ht="18" customHeight="1">
      <c r="A32" s="102" t="s">
        <v>80</v>
      </c>
      <c r="B32" s="76" t="s">
        <v>49</v>
      </c>
      <c r="C32" s="98">
        <v>0</v>
      </c>
      <c r="D32" s="98"/>
      <c r="E32" s="98">
        <v>0</v>
      </c>
      <c r="F32" s="98"/>
      <c r="G32" s="98">
        <v>0</v>
      </c>
      <c r="H32" s="98"/>
      <c r="I32" s="90"/>
    </row>
    <row r="33" spans="1:9" ht="10.5" hidden="1" customHeight="1">
      <c r="A33" s="74" t="s">
        <v>82</v>
      </c>
      <c r="B33" s="6"/>
      <c r="C33" s="6"/>
      <c r="D33" s="6"/>
      <c r="E33" s="6"/>
      <c r="G33" s="6"/>
    </row>
    <row r="34" spans="1:9" ht="24.75" hidden="1" customHeight="1">
      <c r="A34" s="75">
        <v>10</v>
      </c>
      <c r="B34" s="6"/>
      <c r="C34" s="6"/>
      <c r="D34" s="6"/>
      <c r="E34" s="6"/>
      <c r="G34" s="6"/>
    </row>
    <row r="35" spans="1:9">
      <c r="C35" s="6"/>
      <c r="D35" s="139"/>
      <c r="E35" s="139"/>
    </row>
    <row r="36" spans="1:9" ht="29.25" customHeight="1">
      <c r="A36" s="103"/>
      <c r="B36" s="128" t="s">
        <v>129</v>
      </c>
      <c r="C36" s="128"/>
      <c r="D36" s="128"/>
      <c r="E36" s="128"/>
      <c r="F36" s="128"/>
      <c r="G36" s="128"/>
      <c r="H36" s="128"/>
      <c r="I36" s="128"/>
    </row>
    <row r="37" spans="1:9" ht="33" customHeight="1">
      <c r="B37" s="128"/>
      <c r="C37" s="128"/>
      <c r="D37" s="128"/>
      <c r="E37" s="128"/>
      <c r="F37" s="128"/>
      <c r="G37" s="128"/>
      <c r="H37" s="128"/>
      <c r="I37" s="128"/>
    </row>
    <row r="38" spans="1:9" ht="15.75">
      <c r="A38" s="119"/>
      <c r="B38" s="119"/>
      <c r="C38" s="119"/>
      <c r="D38" s="119"/>
      <c r="E38" s="119"/>
      <c r="F38" s="119"/>
      <c r="G38" s="119"/>
      <c r="H38" s="119"/>
    </row>
    <row r="39" spans="1:9" ht="15.75">
      <c r="A39" s="128"/>
      <c r="B39" s="128"/>
      <c r="C39" s="128"/>
      <c r="D39" s="128"/>
      <c r="E39" s="128"/>
      <c r="F39" s="128"/>
      <c r="G39" s="128"/>
      <c r="H39" s="128"/>
    </row>
  </sheetData>
  <sheetProtection selectLockedCells="1" selectUnlockedCells="1"/>
  <mergeCells count="13">
    <mergeCell ref="F1:H1"/>
    <mergeCell ref="B36:I36"/>
    <mergeCell ref="A39:H39"/>
    <mergeCell ref="D35:E35"/>
    <mergeCell ref="A3:H3"/>
    <mergeCell ref="A4:H4"/>
    <mergeCell ref="B5:D5"/>
    <mergeCell ref="A6:A7"/>
    <mergeCell ref="B6:B7"/>
    <mergeCell ref="C6:D6"/>
    <mergeCell ref="E6:F6"/>
    <mergeCell ref="G6:H6"/>
    <mergeCell ref="B37:I37"/>
  </mergeCells>
  <conditionalFormatting sqref="G31">
    <cfRule type="expression" dxfId="1" priority="2">
      <formula>$G$31=1</formula>
    </cfRule>
  </conditionalFormatting>
  <conditionalFormatting sqref="H29">
    <cfRule type="expression" dxfId="0" priority="1">
      <formula>$G$29=0</formula>
    </cfRule>
  </conditionalFormatting>
  <printOptions horizontalCentered="1"/>
  <pageMargins left="0.39370078740157483" right="0.39370078740157483" top="0" bottom="0" header="0" footer="0"/>
  <pageSetup paperSize="9" scale="53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Додаток1_БІ</vt:lpstr>
      <vt:lpstr>Додаток2_БІ</vt:lpstr>
      <vt:lpstr>Додаток3_БІ</vt:lpstr>
      <vt:lpstr>Додаток4_БІ</vt:lpstr>
      <vt:lpstr>Додаток1_БІ!Область_печати</vt:lpstr>
      <vt:lpstr>Додаток2_БІ!Область_печати</vt:lpstr>
      <vt:lpstr>Додаток3_БІ!Область_печати</vt:lpstr>
      <vt:lpstr>Додаток4_БІ!Область_печати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kyslyachenko</dc:creator>
  <cp:lastModifiedBy>User</cp:lastModifiedBy>
  <cp:lastPrinted>2023-11-21T06:28:56Z</cp:lastPrinted>
  <dcterms:created xsi:type="dcterms:W3CDTF">2016-08-18T14:17:30Z</dcterms:created>
  <dcterms:modified xsi:type="dcterms:W3CDTF">2023-11-29T07:32:35Z</dcterms:modified>
</cp:coreProperties>
</file>